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etrodebogotagovco-my.sharepoint.com/personal/yhojan_espinosa_metrodebogota_gov_co/Documents/Documentos/Yhojan Espinosa/EMB/Informe de Austeridad en el Gasto/Informes Movilidad/1er Semestre 2023/"/>
    </mc:Choice>
  </mc:AlternateContent>
  <xr:revisionPtr revIDLastSave="16" documentId="14_{55CC72BB-6FB8-455E-8F16-C94A4DE68813}" xr6:coauthVersionLast="47" xr6:coauthVersionMax="47" xr10:uidLastSave="{6EEE696F-21A5-4857-9311-6441D19C01D2}"/>
  <bookViews>
    <workbookView xWindow="-108" yWindow="-108" windowWidth="23256" windowHeight="12576" activeTab="1" xr2:uid="{00000000-000D-0000-FFFF-FFFF00000000}"/>
  </bookViews>
  <sheets>
    <sheet name="datos" sheetId="2" r:id="rId1"/>
    <sheet name="formato captura" sheetId="3" r:id="rId2"/>
  </sheets>
  <definedNames>
    <definedName name="_xlnm._FilterDatabase" localSheetId="1" hidden="1">'formato captura'!$A$11:$Y$36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3" l="1"/>
  <c r="O14" i="3" l="1"/>
  <c r="N14" i="3"/>
  <c r="P14" i="3" s="1"/>
  <c r="O34" i="3"/>
  <c r="Q34" i="3" s="1"/>
  <c r="N34" i="3"/>
  <c r="P34" i="3" s="1"/>
  <c r="Q14" i="3" l="1"/>
  <c r="N12" i="3" l="1"/>
  <c r="U13" i="3" l="1"/>
  <c r="W13" i="3" s="1"/>
  <c r="V13" i="3"/>
  <c r="X13" i="3" s="1"/>
  <c r="U15" i="3"/>
  <c r="W15" i="3" s="1"/>
  <c r="V15" i="3"/>
  <c r="X15" i="3" s="1"/>
  <c r="U16" i="3"/>
  <c r="W16" i="3" s="1"/>
  <c r="V16" i="3"/>
  <c r="X16" i="3" s="1"/>
  <c r="U17" i="3"/>
  <c r="W17" i="3" s="1"/>
  <c r="V17" i="3"/>
  <c r="X17" i="3" s="1"/>
  <c r="U18" i="3"/>
  <c r="W18" i="3" s="1"/>
  <c r="V18" i="3"/>
  <c r="X18" i="3" s="1"/>
  <c r="U19" i="3"/>
  <c r="W19" i="3" s="1"/>
  <c r="V19" i="3"/>
  <c r="X19" i="3" s="1"/>
  <c r="U20" i="3"/>
  <c r="W20" i="3" s="1"/>
  <c r="V20" i="3"/>
  <c r="X20" i="3" s="1"/>
  <c r="U21" i="3"/>
  <c r="W21" i="3" s="1"/>
  <c r="V21" i="3"/>
  <c r="X21" i="3" s="1"/>
  <c r="U22" i="3"/>
  <c r="W22" i="3" s="1"/>
  <c r="V22" i="3"/>
  <c r="X22" i="3" s="1"/>
  <c r="U23" i="3"/>
  <c r="W23" i="3" s="1"/>
  <c r="V23" i="3"/>
  <c r="X23" i="3" s="1"/>
  <c r="U24" i="3"/>
  <c r="W24" i="3" s="1"/>
  <c r="V24" i="3"/>
  <c r="X24" i="3" s="1"/>
  <c r="U25" i="3"/>
  <c r="W25" i="3" s="1"/>
  <c r="V25" i="3"/>
  <c r="X25" i="3" s="1"/>
  <c r="U26" i="3"/>
  <c r="W26" i="3" s="1"/>
  <c r="V26" i="3"/>
  <c r="X26" i="3" s="1"/>
  <c r="U27" i="3"/>
  <c r="W27" i="3" s="1"/>
  <c r="V27" i="3"/>
  <c r="X27" i="3" s="1"/>
  <c r="U28" i="3"/>
  <c r="W28" i="3" s="1"/>
  <c r="V28" i="3"/>
  <c r="X28" i="3" s="1"/>
  <c r="U29" i="3"/>
  <c r="W29" i="3" s="1"/>
  <c r="V29" i="3"/>
  <c r="X29" i="3" s="1"/>
  <c r="U30" i="3"/>
  <c r="W30" i="3" s="1"/>
  <c r="V30" i="3"/>
  <c r="X30" i="3" s="1"/>
  <c r="U31" i="3"/>
  <c r="W31" i="3" s="1"/>
  <c r="V31" i="3"/>
  <c r="X31" i="3" s="1"/>
  <c r="U32" i="3"/>
  <c r="W32" i="3" s="1"/>
  <c r="V32" i="3"/>
  <c r="X32" i="3" s="1"/>
  <c r="U33" i="3"/>
  <c r="W33" i="3" s="1"/>
  <c r="V33" i="3"/>
  <c r="X33" i="3" s="1"/>
  <c r="N13" i="3"/>
  <c r="P13" i="3" s="1"/>
  <c r="O13" i="3"/>
  <c r="Q13" i="3" s="1"/>
  <c r="N15" i="3"/>
  <c r="P15" i="3" s="1"/>
  <c r="O15" i="3"/>
  <c r="Q15" i="3" s="1"/>
  <c r="N16" i="3"/>
  <c r="P16" i="3" s="1"/>
  <c r="O16" i="3"/>
  <c r="Q16" i="3" s="1"/>
  <c r="N17" i="3"/>
  <c r="P17" i="3" s="1"/>
  <c r="O17" i="3"/>
  <c r="Q17" i="3" s="1"/>
  <c r="N18" i="3"/>
  <c r="P18" i="3" s="1"/>
  <c r="O18" i="3"/>
  <c r="Q18" i="3" s="1"/>
  <c r="N19" i="3"/>
  <c r="P19" i="3" s="1"/>
  <c r="O19" i="3"/>
  <c r="Q19" i="3" s="1"/>
  <c r="N20" i="3"/>
  <c r="P20" i="3" s="1"/>
  <c r="O20" i="3"/>
  <c r="Q20" i="3" s="1"/>
  <c r="N21" i="3"/>
  <c r="P21" i="3" s="1"/>
  <c r="O21" i="3"/>
  <c r="Q21" i="3" s="1"/>
  <c r="N22" i="3"/>
  <c r="P22" i="3" s="1"/>
  <c r="O22" i="3"/>
  <c r="Q22" i="3" s="1"/>
  <c r="N23" i="3"/>
  <c r="P23" i="3" s="1"/>
  <c r="O23" i="3"/>
  <c r="Q23" i="3" s="1"/>
  <c r="N24" i="3"/>
  <c r="P24" i="3" s="1"/>
  <c r="O24" i="3"/>
  <c r="Q24" i="3" s="1"/>
  <c r="N25" i="3"/>
  <c r="P25" i="3" s="1"/>
  <c r="O25" i="3"/>
  <c r="Q25" i="3" s="1"/>
  <c r="N26" i="3"/>
  <c r="P26" i="3" s="1"/>
  <c r="O26" i="3"/>
  <c r="Q26" i="3" s="1"/>
  <c r="N27" i="3"/>
  <c r="P27" i="3" s="1"/>
  <c r="O27" i="3"/>
  <c r="Q27" i="3" s="1"/>
  <c r="N28" i="3"/>
  <c r="P28" i="3" s="1"/>
  <c r="O28" i="3"/>
  <c r="Q28" i="3" s="1"/>
  <c r="N29" i="3"/>
  <c r="P29" i="3" s="1"/>
  <c r="O29" i="3"/>
  <c r="Q29" i="3" s="1"/>
  <c r="N30" i="3"/>
  <c r="P30" i="3" s="1"/>
  <c r="O30" i="3"/>
  <c r="Q30" i="3" s="1"/>
  <c r="N31" i="3"/>
  <c r="P31" i="3" s="1"/>
  <c r="O31" i="3"/>
  <c r="Q31" i="3" s="1"/>
  <c r="N32" i="3"/>
  <c r="P32" i="3" s="1"/>
  <c r="O32" i="3"/>
  <c r="Q32" i="3" s="1"/>
  <c r="N33" i="3"/>
  <c r="P33" i="3" s="1"/>
  <c r="O33" i="3"/>
  <c r="Q33" i="3" s="1"/>
  <c r="V12" i="3" l="1"/>
  <c r="X12" i="3" s="1"/>
  <c r="U12" i="3"/>
  <c r="W12" i="3" s="1"/>
  <c r="O12" i="3"/>
  <c r="Q12" i="3" s="1"/>
  <c r="P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64FC99B7-E33F-4CA1-8105-4CF9CB0045E6}">
      <text>
        <r>
          <rPr>
            <b/>
            <sz val="9"/>
            <color indexed="81"/>
            <rFont val="Tahoma"/>
            <family val="2"/>
          </rPr>
          <t xml:space="preserve">Tener </t>
        </r>
      </text>
    </comment>
    <comment ref="I10" authorId="0" shapeId="0" xr:uid="{6A374C71-5388-4077-9A08-1D83A74061ED}">
      <text>
        <r>
          <rPr>
            <b/>
            <sz val="9"/>
            <color indexed="81"/>
            <rFont val="Tahoma"/>
            <family val="2"/>
          </rPr>
          <t xml:space="preserve">Diligencie, Valores en pesos corrientes 
</t>
        </r>
      </text>
    </comment>
    <comment ref="K10" authorId="0" shapeId="0" xr:uid="{7E09FFB4-48D0-45A1-BFC5-00F561B8ADF9}">
      <text>
        <r>
          <rPr>
            <b/>
            <sz val="9"/>
            <color indexed="81"/>
            <rFont val="Tahoma"/>
            <family val="2"/>
          </rPr>
          <t>Diligencie este campo en pesos corrientes</t>
        </r>
      </text>
    </comment>
    <comment ref="D12" authorId="0" shapeId="0" xr:uid="{2F4126B7-6EA7-4955-A8EF-BE9FDED4148B}">
      <text>
        <r>
          <rPr>
            <b/>
            <sz val="9"/>
            <color indexed="81"/>
            <rFont val="Tahoma"/>
            <family val="2"/>
          </rPr>
          <t xml:space="preserve">Ej: Las entidades deben diligenciar es por el numero de personas que estuvieron en la período </t>
        </r>
      </text>
    </comment>
  </commentList>
</comments>
</file>

<file path=xl/sharedStrings.xml><?xml version="1.0" encoding="utf-8"?>
<sst xmlns="http://schemas.openxmlformats.org/spreadsheetml/2006/main" count="357" uniqueCount="200">
  <si>
    <t>Contratos de prestación de servicios profesionales y de apoyo a la gestión</t>
  </si>
  <si>
    <t>Horas extras, dominicales y festivos</t>
  </si>
  <si>
    <t>Viáticos y gastos de viaje</t>
  </si>
  <si>
    <t>Telefonía celular</t>
  </si>
  <si>
    <t>Telefonía fija</t>
  </si>
  <si>
    <t>Vehículos oficiales</t>
  </si>
  <si>
    <t>Fotocopiado, multicopiado e impresión</t>
  </si>
  <si>
    <t>Eventos y conmemoraciones</t>
  </si>
  <si>
    <t>Servicios públicos</t>
  </si>
  <si>
    <t>COMPONENTES</t>
  </si>
  <si>
    <t>Viáticos y Gastos de Viaje</t>
  </si>
  <si>
    <t>Administración de Servicios</t>
  </si>
  <si>
    <t>Control del Consumo de los Recursos Naturales y Sostenibilidad Ambiental</t>
  </si>
  <si>
    <t>Ejecución</t>
  </si>
  <si>
    <t>Suscripción electrónica</t>
  </si>
  <si>
    <t>Agua</t>
  </si>
  <si>
    <t xml:space="preserve">Gas </t>
  </si>
  <si>
    <t>Energía</t>
  </si>
  <si>
    <t>REGISTRO RESULTADOS PLAN DE AUSTERIDAD DEL GASTO PÚBLICO</t>
  </si>
  <si>
    <t>ENTIDAD</t>
  </si>
  <si>
    <t>SECTOR ADMINISTRATIVO</t>
  </si>
  <si>
    <t>Gestión pública </t>
  </si>
  <si>
    <t>Gobierno</t>
  </si>
  <si>
    <t>Hacienda </t>
  </si>
  <si>
    <t>Planeación </t>
  </si>
  <si>
    <t>Desarrollo Económico Industria y Turismo </t>
  </si>
  <si>
    <t>Educación </t>
  </si>
  <si>
    <t>Salud</t>
  </si>
  <si>
    <t>Integración Social</t>
  </si>
  <si>
    <t>Cultura, Recreación y Deporte </t>
  </si>
  <si>
    <t>Ambiente </t>
  </si>
  <si>
    <t>Movilidad</t>
  </si>
  <si>
    <t>Hábitat </t>
  </si>
  <si>
    <t>Mujeres</t>
  </si>
  <si>
    <t>Seguridad, Convivencia y Justicia </t>
  </si>
  <si>
    <t>Gestión Jurídica</t>
  </si>
  <si>
    <t>Otras entidades presentes en la ciudad </t>
  </si>
  <si>
    <t>SECTOR</t>
  </si>
  <si>
    <t>VIGENCIA</t>
  </si>
  <si>
    <t>VIGENCIA DEL REPORTE</t>
  </si>
  <si>
    <t xml:space="preserve">PERIODO A REPORTAR </t>
  </si>
  <si>
    <t>DESTINATARIO</t>
  </si>
  <si>
    <t>FECHA MAXIMA DE REPORTE</t>
  </si>
  <si>
    <t>FECHA DE REPORTE</t>
  </si>
  <si>
    <t>PRIORIZADO?</t>
  </si>
  <si>
    <t>SI</t>
  </si>
  <si>
    <t>NO</t>
  </si>
  <si>
    <t>Suscripción física</t>
  </si>
  <si>
    <t>Contratos de publicidad y/o propaganda personalizada (agendas, almanaques, libretas, pocillos, vasos, esferos, regalos corporativos, souvenir o recuerdos</t>
  </si>
  <si>
    <t>Edición, impresión, reproducción o publicación de avisos, informes, folletos o textos institucionales, piezas de comunicación, tales como avisos, folletos, cuadernillos, entre otros</t>
  </si>
  <si>
    <t>Tiquetes</t>
  </si>
  <si>
    <t>Mantenimiento preventivo de vehículos</t>
  </si>
  <si>
    <t>Combustible</t>
  </si>
  <si>
    <t>FORMULACIÓN</t>
  </si>
  <si>
    <t>Concejo de Bogotá - publicación en la página web de la entidad</t>
  </si>
  <si>
    <t>15 días hábiles de julio</t>
  </si>
  <si>
    <t>15 días hábiles de enero</t>
  </si>
  <si>
    <t>mediados de octubre (según fecha de solicitud de la SDH)</t>
  </si>
  <si>
    <t>Edición, impresión, reproducción, publicación de avisos (publicidad)</t>
  </si>
  <si>
    <t>Suscripciones (periódicos y revistas, publicaciones y bases de datos)</t>
  </si>
  <si>
    <t>1. Enero a junio</t>
  </si>
  <si>
    <t>2. Enero a septiembre (anteproyecto de presupuesto)</t>
  </si>
  <si>
    <t>Secretaría de Hacienda</t>
  </si>
  <si>
    <t>1. Secretaría General de la Alcaldía de Bogotá</t>
  </si>
  <si>
    <t>4. Departamento Administrativo del Servicio Civil Distrital</t>
  </si>
  <si>
    <t>1. Secretaría Distrital de Gobierno</t>
  </si>
  <si>
    <t>2. Departamento Administrativo del Espacio Público, Dadep</t>
  </si>
  <si>
    <t>3. Instituto Distrital de la Participación y Acción Comunal, IDPAC</t>
  </si>
  <si>
    <t>1. Secretaría Distrital de Hacienda</t>
  </si>
  <si>
    <t>2. Fondo de Prestaciones Económicas, Cesantías y Pensiones de Bogotá, Foncep</t>
  </si>
  <si>
    <t>4. Lotería de Bogotá</t>
  </si>
  <si>
    <t>1. Secretaría Distrital de Planeación</t>
  </si>
  <si>
    <t>1. Secretaría Distrital de Desarrollo Económico</t>
  </si>
  <si>
    <t>4. Corporación para el Desarrollo y la Productividad - Bogotá Región</t>
  </si>
  <si>
    <t>1.  Secretaría de Educación del Distrito</t>
  </si>
  <si>
    <t>3. Universidad Distrital Francisco José de Caldas</t>
  </si>
  <si>
    <t>1. Secretaría Distrital de Salud de Bogotá</t>
  </si>
  <si>
    <t>2. Fondo Financiero Distrital de Salud</t>
  </si>
  <si>
    <t>4. Subred Integrada de Servicios de Salud Centro Oriente E.S.E.</t>
  </si>
  <si>
    <t>6. Capital Salud EPS-S SAS </t>
  </si>
  <si>
    <t>1. Secretaría Social</t>
  </si>
  <si>
    <t>2. Instituto Distrital para la Protección de la Niñez y la Juventud</t>
  </si>
  <si>
    <t>1. Secretaría de Cultura, Recreación y Deporte</t>
  </si>
  <si>
    <t>2. Instituto Distrital de Recreación y Deporte</t>
  </si>
  <si>
    <t>3. Orquesta Filarmonica de Bogotá</t>
  </si>
  <si>
    <t>4. Instituto Distrital de Patrimonio Cultural</t>
  </si>
  <si>
    <t>5. Fundación Gilberto Alzate Avendaño</t>
  </si>
  <si>
    <t>6. Instituto Distrital de las Artes</t>
  </si>
  <si>
    <t>7. Canal Capital</t>
  </si>
  <si>
    <t>2. Jardín Botánico de Bogotá</t>
  </si>
  <si>
    <t>3. Instituto Distrital de Gestión de Riesgos y Cambio Climático</t>
  </si>
  <si>
    <t>4. Instituto Distrital de Protección y Bienestar Animal IDPYBA</t>
  </si>
  <si>
    <t>1. Secretaría Distrital de Movilidad</t>
  </si>
  <si>
    <t>2. Unidad Administrativa Especial De Rehabilitacion Y Mantenimiento Vial</t>
  </si>
  <si>
    <t>3. Instituto de Desarrollo Urbano</t>
  </si>
  <si>
    <t>4. Transmilenio</t>
  </si>
  <si>
    <t>5. Empresa Metro de Bogotá </t>
  </si>
  <si>
    <t>6. Terminal de Transportes de Bogotá</t>
  </si>
  <si>
    <t>1. Secretaría Distrital del Hábitat</t>
  </si>
  <si>
    <t>6. Grupo Energía de Bogotá</t>
  </si>
  <si>
    <t>7.  Empresa de Telecomunicaciones de Bogotá</t>
  </si>
  <si>
    <t>1. Secretaría Distrital de la Mujer </t>
  </si>
  <si>
    <t>1. Secretaría Distrital de Seguridad, Convivencia y Justicia </t>
  </si>
  <si>
    <t>2. Unidad Administrativa Especial Cuerpo Oficial de Bomberos de Bogotá</t>
  </si>
  <si>
    <t>1. Secretaría Jurídica Distrital </t>
  </si>
  <si>
    <t>3. Unidad Administrativa Especial de Catastro</t>
  </si>
  <si>
    <t>3. Instituto Distrital de Turismo</t>
  </si>
  <si>
    <t>2. Instituto Popular para la Economía Social</t>
  </si>
  <si>
    <t>2. Instituto para la Investigación Educativa y el Desarrollo Pedagógico</t>
  </si>
  <si>
    <t>7. Instituto Distrital de Ciencia, Biotecnología e Innovación en Salud</t>
  </si>
  <si>
    <t>3. Subred Integrada de Servicios de Salud Norte E.S.E.</t>
  </si>
  <si>
    <t>5. Subred Integrada de Servicios de Salud Sur E.S.E</t>
  </si>
  <si>
    <t>4. Empresa de Renovación y Desarrollo Urbano de Bogotá</t>
  </si>
  <si>
    <t>2. Unidad Administrativa Especial de Servicios Públicos</t>
  </si>
  <si>
    <t>3. Caja de Vivienda Popular</t>
  </si>
  <si>
    <t>5.  Empresa de Acueducto y Alcantarillado de Bogotá</t>
  </si>
  <si>
    <t>1. Concejo de Bogotá</t>
  </si>
  <si>
    <t>2. Personería de Bogotá</t>
  </si>
  <si>
    <t>3. Veeduría Distrital de Bogotá</t>
  </si>
  <si>
    <t>Columna1</t>
  </si>
  <si>
    <t>OBSERVACIONES
(comentarios que aclaren los resultados)</t>
  </si>
  <si>
    <t>GIROS</t>
  </si>
  <si>
    <t>CONSUMO EN GIROS</t>
  </si>
  <si>
    <t>1. Secretaría Distrital de Ambiente</t>
  </si>
  <si>
    <t>UNIDAD DE MEDIDA</t>
  </si>
  <si>
    <t>CANTIDAD UNIDAD DE MEDIDA</t>
  </si>
  <si>
    <t>CONSUMO EN UNIDAD DE MEDIDA</t>
  </si>
  <si>
    <t>META
(EN % DE REDUCCIÓN DE RECURSOS)</t>
  </si>
  <si>
    <t>META
(EN % DE REDUCCIÓN DE LA UNIDAD DE MEDIDA)</t>
  </si>
  <si>
    <t>SEGUIMIENTO</t>
  </si>
  <si>
    <t>SEGUIMIENTO DEL 1 DE ENERO AL 30 DE JUNIO</t>
  </si>
  <si>
    <t>SEGUIMIENTO DEL 1 DE ENERO AL 31 DE DICIEMBRE</t>
  </si>
  <si>
    <t>LINEA BASE DEL 1 DE ENERO AL 30 DE JUNIO</t>
  </si>
  <si>
    <t>LINEA BASE DEL 1 DE ENERO AL 31 DE DICIEMBRE</t>
  </si>
  <si>
    <t>INDICADOR DE AUSTERIDAD 
(1-(total giros del periodo/total giros del mismo periodo de año anterior))</t>
  </si>
  <si>
    <t>INDICADOR DE AUSTERIDAD 
(1-(total consumo unidad de medida en el periodo/total consumo unidad de medida del mismo periodo de año anterior))</t>
  </si>
  <si>
    <t>INDICADOR DE CUMPLIMIENTO EN UNIDAD DE MEDIDA
(INDICADOR DE AUSTERIDAD/META)</t>
  </si>
  <si>
    <t>INDICADOR DE CUMPLIMIENTO EN GIROS
(INDICADOR DE AUSTERIDAD/META)</t>
  </si>
  <si>
    <t>Número de horas liquidadas y pagadas.</t>
  </si>
  <si>
    <t>Número de personas contratadas (Sin incluir Cesiones).</t>
  </si>
  <si>
    <t>Número de Equipos Adquiridos.</t>
  </si>
  <si>
    <t>Horas extras diurnas, nocturnas, dominicales y festivas</t>
  </si>
  <si>
    <t>No Aplica</t>
  </si>
  <si>
    <t>Equipos Celular</t>
  </si>
  <si>
    <t>Gastos de viajes y viáticos</t>
  </si>
  <si>
    <t xml:space="preserve">Planes de telefonía móvil </t>
  </si>
  <si>
    <t>Número de líneas activas.</t>
  </si>
  <si>
    <t>Líneas de telefonía fija</t>
  </si>
  <si>
    <t>Servicio contratado de alquiler de vehículos</t>
  </si>
  <si>
    <t>Parque automotor</t>
  </si>
  <si>
    <t>Número de vehículos que componen el parque automotor.</t>
  </si>
  <si>
    <t>Cantidad de Tiquetes expedidos y utilizados.</t>
  </si>
  <si>
    <t xml:space="preserve">Número de Galones de Combustible consumidos. </t>
  </si>
  <si>
    <t xml:space="preserve">Impresión </t>
  </si>
  <si>
    <t>Fotocopiado</t>
  </si>
  <si>
    <t>Número de folios impresos.</t>
  </si>
  <si>
    <t xml:space="preserve">Número de fotocopias tomadas. </t>
  </si>
  <si>
    <t xml:space="preserve">Cantidad de suscripciones contratadas en la vigencia. </t>
  </si>
  <si>
    <t xml:space="preserve">Actividades definidas en los planes y programas de bienestar e incentivos para servidores públicos o actos protocolarios que deben atenderse misionalmente. </t>
  </si>
  <si>
    <t xml:space="preserve">Cantidad de Actividades y/o eventos realizados. </t>
  </si>
  <si>
    <t>Metros Cubicos facturados en el periodo</t>
  </si>
  <si>
    <t xml:space="preserve">Kilovatios por hora facturados en el periodo. </t>
  </si>
  <si>
    <t>¿EL GASTO / COMPONENTE SE PRIORIZA COMO GASTO ELEGIBLE PARA LA VIGENCIA?</t>
  </si>
  <si>
    <t>GASTOS CONTEMPLADOS EN EL DECRETO 492 DE 2019</t>
  </si>
  <si>
    <t>Administrativo</t>
  </si>
  <si>
    <t>Otros</t>
  </si>
  <si>
    <t>OTRAS ENTIDADES</t>
  </si>
  <si>
    <t>Nota:  Los valores deben ser registrados en pesos</t>
  </si>
  <si>
    <t>OTROS SECTORES</t>
  </si>
  <si>
    <t>Gestión_pública </t>
  </si>
  <si>
    <t>Hacienda</t>
  </si>
  <si>
    <t>Desarrollo_Económico_Indus</t>
  </si>
  <si>
    <t>Educación</t>
  </si>
  <si>
    <t>Integración_Social</t>
  </si>
  <si>
    <t>Cultura_Recreación_Deporte</t>
  </si>
  <si>
    <t>Ambiente</t>
  </si>
  <si>
    <t>Hábitat</t>
  </si>
  <si>
    <t>Seguridad_Convivencia_Justicia</t>
  </si>
  <si>
    <t>Gestión_Jurídica</t>
  </si>
  <si>
    <t>Otras_entidades</t>
  </si>
  <si>
    <t>3. Enero a diciembre</t>
  </si>
  <si>
    <t>Contratos de prestación de servicios y administración de personal FUNCIONAMIENTO</t>
  </si>
  <si>
    <t>Contratos de prestación de servicios y administración de personal INVERSIÓN*</t>
  </si>
  <si>
    <t xml:space="preserve">* Esta informacion de Inversion solo sera remitida a la Secretaria Distrital de Hacienda, para analisis interno de la DDP </t>
  </si>
  <si>
    <t xml:space="preserve">No Aplica </t>
  </si>
  <si>
    <t>N/A</t>
  </si>
  <si>
    <t>Bonos Navideños</t>
  </si>
  <si>
    <t>Bonos navideños</t>
  </si>
  <si>
    <t>No superar el valor de seis (6) salarios mínimos diarios legales vigentes</t>
  </si>
  <si>
    <t>La sede no tiene servicio de gas</t>
  </si>
  <si>
    <t>Cumplimiento y Pago de Providencias Judiciales y Decisiones Adoptadas por un MASC</t>
  </si>
  <si>
    <t>Mantener un margen inferior al 10% el valor pagado por intereses</t>
  </si>
  <si>
    <t>Se cumple el indicador de austeridad de cumplimiento, toda vez que a la fecha se continua con la meta de no asignar telefónos celulares a los Servidores (0%).</t>
  </si>
  <si>
    <t>El indicador de austeridad de cumplimiento es de 0%, toda vez que a la fecha no se realizaron eventos y/o conmemoraciones.</t>
  </si>
  <si>
    <t>Línea base 2023. Se estableció como meta un consumo per cápita de combustible de 0,7 de galones, de acuerdo con el número de servidores públicos de la Empresa. El resultado fue de 0,22 galones per cápita, por consiguiente se dio cumplimiento al resultado del indicador. Como se puede observar, la unidad de medida en el Plan de Austeridad de la Empresa es diferente al aquí planteado.</t>
  </si>
  <si>
    <t>El indicador de austeridad de cumplimiento asciende a 62%, dado que la unidad de medida es diferente al aquí planteado, para la EMB se estableción el consumo de energía per cápita mensual con un máximo de: 60 (kW)/per cápita mensual.</t>
  </si>
  <si>
    <t>Durante  el  2023  continuará  con  las  campañas  trimestrales  de concientización  de  sensibilización  del  uso  eficiente  de  los  recursos</t>
  </si>
  <si>
    <t>El indicador de cumplimiento es de 0%, dado que a la fecha no se han pagado intereses por este concepto. Se adhiere el presente componente, de acuerdo al Plan de Austeridad de la Empresa</t>
  </si>
  <si>
    <t>El indicador de cumplimiento asciende a 44%, atendiendo lo dispuesto en el Decreto 492 de 2019, toda vez que se entregaron 88 bonos por valor unitario de $100.000, siendo el tope $232.000. Se incluye este componente dado que se tiene dentro del Plan de Austeridad de la Empresa.</t>
  </si>
  <si>
    <t>El indicador de austeridad corresponde a 41%, dado que la unidad de medida es diferente al aquí planteado, para la EMB se estableción el consumo de agua per cápita bimestral con un máximo de: 0,80 m3/per cápita bimestral.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</si>
</sst>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43" formatCode="_-* #,##0.00_-;\-* #,##0.00_-;_-* &quot;-&quot;??_-;_-@_-"/>
    <numFmt numFmtId="164" formatCode="_-* #,##0_-;\-* #,##0_-;_-* &quot;-&quot;??_-;_-@_-"/>
    <numFmt numFmtId="165" formatCode="0.000"/>
  </numFmts>
  <fonts count="12"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9"/>
      <color indexed="81"/>
      <name val="Tahoma"/>
      <family val="2"/>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5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medium">
        <color theme="4" tint="0.39988402966399123"/>
      </left>
      <right style="medium">
        <color theme="4" tint="0.39988402966399123"/>
      </right>
      <top style="thin">
        <color theme="4" tint="0.39994506668294322"/>
      </top>
      <bottom style="medium">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style="thin">
        <color theme="4" tint="0.39994506668294322"/>
      </right>
      <top style="medium">
        <color theme="4" tint="0.39991454817346722"/>
      </top>
      <bottom/>
      <diagonal/>
    </border>
    <border>
      <left style="medium">
        <color theme="4" tint="0.39991454817346722"/>
      </left>
      <right style="thin">
        <color theme="4" tint="0.39994506668294322"/>
      </right>
      <top style="medium">
        <color theme="4" tint="0.39988402966399123"/>
      </top>
      <bottom/>
      <diagonal/>
    </border>
    <border>
      <left style="medium">
        <color theme="4" tint="0.39988402966399123"/>
      </left>
      <right style="medium">
        <color theme="4" tint="0.39988402966399123"/>
      </right>
      <top/>
      <bottom/>
      <diagonal/>
    </border>
  </borders>
  <cellStyleXfs count="6">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147">
    <xf numFmtId="0" fontId="0" fillId="0" borderId="0" xfId="0"/>
    <xf numFmtId="0" fontId="0" fillId="0" borderId="0" xfId="0" applyFill="1" applyBorder="1" applyAlignment="1">
      <alignment horizontal="left" vertical="center"/>
    </xf>
    <xf numFmtId="0" fontId="0" fillId="0" borderId="0" xfId="0" applyFont="1" applyFill="1" applyBorder="1"/>
    <xf numFmtId="0" fontId="0" fillId="2" borderId="2" xfId="0" applyFont="1" applyFill="1" applyBorder="1" applyAlignment="1">
      <alignment vertical="center"/>
    </xf>
    <xf numFmtId="0" fontId="0" fillId="2" borderId="0" xfId="0" applyFont="1" applyFill="1" applyBorder="1" applyAlignment="1">
      <alignment vertical="center"/>
    </xf>
    <xf numFmtId="0" fontId="3" fillId="6" borderId="0" xfId="3" applyAlignment="1">
      <alignment horizontal="center" vertical="center"/>
    </xf>
    <xf numFmtId="0" fontId="0" fillId="2" borderId="4" xfId="0" applyFont="1" applyFill="1" applyBorder="1" applyAlignment="1">
      <alignment vertical="center"/>
    </xf>
    <xf numFmtId="0" fontId="0" fillId="2" borderId="3"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vertical="center" wrapText="1"/>
    </xf>
    <xf numFmtId="0" fontId="0" fillId="0" borderId="0" xfId="0" applyFill="1" applyAlignment="1">
      <alignment horizontal="left" vertical="center"/>
    </xf>
    <xf numFmtId="9" fontId="0" fillId="2" borderId="13" xfId="2" applyFont="1" applyFill="1" applyBorder="1" applyAlignment="1" applyProtection="1">
      <alignment horizontal="center" vertical="center"/>
      <protection locked="0"/>
    </xf>
    <xf numFmtId="9" fontId="0" fillId="2" borderId="12" xfId="0" applyNumberFormat="1" applyFont="1" applyFill="1" applyBorder="1" applyAlignment="1" applyProtection="1">
      <alignment horizontal="center" vertical="center"/>
      <protection locked="0"/>
    </xf>
    <xf numFmtId="9" fontId="0" fillId="2" borderId="13" xfId="2" applyFont="1" applyFill="1" applyBorder="1" applyAlignment="1" applyProtection="1">
      <alignment horizontal="center" vertical="center"/>
    </xf>
    <xf numFmtId="9" fontId="0" fillId="2" borderId="12" xfId="0" applyNumberFormat="1" applyFont="1" applyFill="1" applyBorder="1" applyAlignment="1" applyProtection="1">
      <alignment horizontal="center" vertical="center"/>
    </xf>
    <xf numFmtId="0" fontId="0" fillId="2" borderId="0" xfId="0" applyFont="1" applyFill="1" applyProtection="1">
      <protection locked="0"/>
    </xf>
    <xf numFmtId="0" fontId="0" fillId="0" borderId="0" xfId="0" applyFont="1" applyProtection="1">
      <protection locked="0"/>
    </xf>
    <xf numFmtId="0" fontId="1" fillId="4" borderId="24" xfId="0" applyFont="1" applyFill="1" applyBorder="1" applyAlignment="1" applyProtection="1">
      <alignment horizontal="right" vertical="center" wrapText="1"/>
      <protection locked="0"/>
    </xf>
    <xf numFmtId="0" fontId="1" fillId="2" borderId="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10" borderId="37" xfId="0" applyFont="1" applyFill="1" applyBorder="1" applyAlignment="1" applyProtection="1">
      <alignment horizontal="center" vertical="center" wrapText="1"/>
      <protection locked="0"/>
    </xf>
    <xf numFmtId="0" fontId="1" fillId="7" borderId="37" xfId="0" applyFont="1" applyFill="1" applyBorder="1" applyAlignment="1" applyProtection="1">
      <alignment horizontal="center" vertical="center" wrapText="1"/>
      <protection locked="0"/>
    </xf>
    <xf numFmtId="0" fontId="1" fillId="8" borderId="27"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9" fontId="4" fillId="0" borderId="13" xfId="2" applyFont="1" applyBorder="1" applyAlignment="1" applyProtection="1">
      <alignment horizontal="center" vertical="center" wrapText="1"/>
      <protection locked="0"/>
    </xf>
    <xf numFmtId="0" fontId="0" fillId="0" borderId="12" xfId="0" applyFont="1" applyBorder="1" applyAlignment="1" applyProtection="1">
      <alignment horizontal="right" vertical="center"/>
      <protection locked="0"/>
    </xf>
    <xf numFmtId="42" fontId="0" fillId="0" borderId="4" xfId="1" applyFont="1" applyBorder="1" applyAlignment="1" applyProtection="1">
      <alignment horizontal="right" vertical="center"/>
      <protection locked="0"/>
    </xf>
    <xf numFmtId="9" fontId="0" fillId="0" borderId="4" xfId="2"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0" fillId="0" borderId="14" xfId="0" applyFont="1" applyBorder="1" applyAlignment="1" applyProtection="1">
      <alignment horizontal="right" vertical="center"/>
      <protection locked="0"/>
    </xf>
    <xf numFmtId="42" fontId="0" fillId="0" borderId="1" xfId="1" applyFont="1" applyBorder="1" applyAlignment="1" applyProtection="1">
      <alignment horizontal="right" vertical="center"/>
      <protection locked="0"/>
    </xf>
    <xf numFmtId="0" fontId="4" fillId="0" borderId="2"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0" fillId="0" borderId="0" xfId="0" applyFont="1" applyAlignment="1" applyProtection="1">
      <alignment wrapText="1"/>
      <protection locked="0"/>
    </xf>
    <xf numFmtId="0" fontId="1" fillId="9" borderId="27" xfId="0" applyFont="1" applyFill="1" applyBorder="1" applyAlignment="1" applyProtection="1">
      <alignment horizontal="center" vertical="center" wrapText="1"/>
      <protection locked="0"/>
    </xf>
    <xf numFmtId="0" fontId="1" fillId="11" borderId="27"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 fillId="4" borderId="48" xfId="0" applyFont="1" applyFill="1" applyBorder="1" applyAlignment="1" applyProtection="1">
      <alignment horizontal="right" vertical="center" wrapText="1"/>
      <protection locked="0"/>
    </xf>
    <xf numFmtId="0" fontId="1" fillId="4" borderId="48" xfId="0" applyFont="1" applyFill="1" applyBorder="1" applyAlignment="1" applyProtection="1">
      <alignment horizontal="right" vertical="center" wrapText="1"/>
      <protection locked="0"/>
    </xf>
    <xf numFmtId="164" fontId="1" fillId="5" borderId="0" xfId="4" applyNumberFormat="1" applyFont="1" applyFill="1" applyBorder="1" applyAlignment="1" applyProtection="1">
      <alignment horizontal="center" wrapText="1"/>
      <protection locked="0"/>
    </xf>
    <xf numFmtId="164" fontId="4" fillId="0" borderId="25" xfId="4" applyNumberFormat="1" applyFont="1" applyBorder="1" applyAlignment="1" applyProtection="1">
      <alignment horizontal="center" vertical="center" wrapText="1"/>
      <protection locked="0"/>
    </xf>
    <xf numFmtId="164" fontId="4" fillId="0" borderId="22" xfId="4" applyNumberFormat="1" applyFont="1" applyBorder="1" applyAlignment="1" applyProtection="1">
      <alignment horizontal="center" vertical="center" wrapText="1"/>
      <protection locked="0"/>
    </xf>
    <xf numFmtId="164" fontId="4" fillId="0" borderId="26" xfId="4" applyNumberFormat="1" applyFont="1" applyBorder="1" applyAlignment="1" applyProtection="1">
      <alignment horizontal="center" vertical="center" wrapText="1"/>
      <protection locked="0"/>
    </xf>
    <xf numFmtId="164" fontId="4" fillId="0" borderId="23" xfId="4" applyNumberFormat="1" applyFont="1" applyBorder="1" applyAlignment="1" applyProtection="1">
      <alignment horizontal="center" vertical="center" wrapText="1"/>
      <protection locked="0"/>
    </xf>
    <xf numFmtId="164" fontId="0" fillId="0" borderId="0" xfId="4" applyNumberFormat="1" applyFont="1" applyAlignment="1" applyProtection="1">
      <alignment horizontal="center"/>
      <protection locked="0"/>
    </xf>
    <xf numFmtId="9" fontId="0" fillId="0" borderId="0" xfId="2" applyFont="1" applyProtection="1">
      <protection locked="0"/>
    </xf>
    <xf numFmtId="164" fontId="1" fillId="4" borderId="48" xfId="4" applyNumberFormat="1" applyFont="1" applyFill="1" applyBorder="1" applyAlignment="1" applyProtection="1">
      <alignment horizontal="right" vertical="center" wrapText="1"/>
      <protection locked="0"/>
    </xf>
    <xf numFmtId="164" fontId="1" fillId="8" borderId="27" xfId="4" applyNumberFormat="1" applyFont="1" applyFill="1" applyBorder="1" applyAlignment="1" applyProtection="1">
      <alignment horizontal="center" vertical="center" wrapText="1"/>
      <protection locked="0"/>
    </xf>
    <xf numFmtId="164" fontId="0" fillId="0" borderId="12" xfId="4" applyNumberFormat="1" applyFont="1" applyBorder="1" applyAlignment="1" applyProtection="1">
      <alignment horizontal="right" vertical="center"/>
      <protection locked="0"/>
    </xf>
    <xf numFmtId="164" fontId="0" fillId="0" borderId="0" xfId="4" applyNumberFormat="1" applyFont="1" applyProtection="1">
      <protection locked="0"/>
    </xf>
    <xf numFmtId="164" fontId="1" fillId="4" borderId="49" xfId="4" applyNumberFormat="1" applyFont="1" applyFill="1" applyBorder="1" applyAlignment="1" applyProtection="1">
      <alignment horizontal="right" vertical="center" wrapText="1"/>
      <protection locked="0"/>
    </xf>
    <xf numFmtId="0" fontId="4" fillId="0" borderId="4" xfId="0" applyFont="1" applyBorder="1" applyAlignment="1" applyProtection="1">
      <alignment horizontal="left" vertical="center" wrapText="1"/>
      <protection locked="0"/>
    </xf>
    <xf numFmtId="0" fontId="0" fillId="12" borderId="0" xfId="0" applyFont="1" applyFill="1" applyAlignment="1" applyProtection="1">
      <alignment wrapText="1"/>
      <protection locked="0"/>
    </xf>
    <xf numFmtId="0" fontId="5" fillId="12" borderId="52"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9" fontId="4" fillId="0" borderId="1" xfId="2" applyFont="1" applyBorder="1" applyAlignment="1" applyProtection="1">
      <alignment horizontal="center" vertical="center" wrapText="1"/>
      <protection locked="0"/>
    </xf>
    <xf numFmtId="0" fontId="0" fillId="0" borderId="12" xfId="0" applyFont="1" applyBorder="1" applyAlignment="1" applyProtection="1">
      <alignment horizontal="right" vertical="center" wrapText="1"/>
      <protection locked="0"/>
    </xf>
    <xf numFmtId="165" fontId="0" fillId="0" borderId="14" xfId="0" applyNumberFormat="1" applyFont="1" applyBorder="1" applyAlignment="1" applyProtection="1">
      <alignment horizontal="right" vertical="center"/>
      <protection locked="0"/>
    </xf>
    <xf numFmtId="164" fontId="4" fillId="0" borderId="54" xfId="4" applyNumberFormat="1" applyFont="1" applyBorder="1" applyAlignment="1" applyProtection="1">
      <alignment horizontal="center" vertical="center" wrapText="1"/>
      <protection locked="0"/>
    </xf>
    <xf numFmtId="9" fontId="0" fillId="2" borderId="44" xfId="0" applyNumberFormat="1" applyFont="1" applyFill="1" applyBorder="1" applyAlignment="1" applyProtection="1">
      <alignment horizontal="center" vertical="center"/>
      <protection locked="0"/>
    </xf>
    <xf numFmtId="42" fontId="0" fillId="0" borderId="44" xfId="1" applyFont="1" applyBorder="1" applyAlignment="1" applyProtection="1">
      <alignment horizontal="right" vertical="center" wrapText="1"/>
      <protection locked="0"/>
    </xf>
    <xf numFmtId="9" fontId="4" fillId="0" borderId="6" xfId="0" applyNumberFormat="1" applyFont="1" applyBorder="1" applyAlignment="1" applyProtection="1">
      <alignment horizontal="center" vertical="center" wrapText="1"/>
      <protection locked="0"/>
    </xf>
    <xf numFmtId="0" fontId="1" fillId="5" borderId="19" xfId="0" applyFont="1" applyFill="1" applyBorder="1" applyAlignment="1" applyProtection="1">
      <alignment horizontal="center" wrapText="1"/>
      <protection locked="0"/>
    </xf>
    <xf numFmtId="0" fontId="1" fillId="5" borderId="20" xfId="0" applyFont="1" applyFill="1" applyBorder="1" applyAlignment="1" applyProtection="1">
      <alignment horizontal="center" wrapText="1"/>
      <protection locked="0"/>
    </xf>
    <xf numFmtId="0" fontId="1" fillId="9" borderId="36" xfId="0" applyFont="1" applyFill="1" applyBorder="1" applyAlignment="1" applyProtection="1">
      <alignment horizontal="center" vertical="center" wrapText="1"/>
      <protection locked="0"/>
    </xf>
    <xf numFmtId="0" fontId="1" fillId="9" borderId="0" xfId="0" applyFont="1" applyFill="1" applyBorder="1" applyAlignment="1" applyProtection="1">
      <alignment horizontal="center" vertical="center" wrapText="1"/>
      <protection locked="0"/>
    </xf>
    <xf numFmtId="0" fontId="1" fillId="8" borderId="45" xfId="0" applyFont="1" applyFill="1" applyBorder="1" applyAlignment="1" applyProtection="1">
      <alignment horizontal="center" vertical="center" wrapText="1"/>
      <protection locked="0"/>
    </xf>
    <xf numFmtId="0" fontId="1" fillId="8" borderId="46"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9" fontId="1" fillId="3" borderId="28" xfId="2" applyFont="1" applyFill="1" applyBorder="1" applyAlignment="1" applyProtection="1">
      <alignment horizontal="center" vertical="center" wrapText="1"/>
      <protection locked="0"/>
    </xf>
    <xf numFmtId="9" fontId="1" fillId="3" borderId="29" xfId="2" applyFont="1" applyFill="1" applyBorder="1" applyAlignment="1" applyProtection="1">
      <alignment horizontal="center" vertical="center" wrapText="1"/>
      <protection locked="0"/>
    </xf>
    <xf numFmtId="9" fontId="1" fillId="3" borderId="30" xfId="2"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164" fontId="1" fillId="3" borderId="34" xfId="4" applyNumberFormat="1" applyFont="1" applyFill="1" applyBorder="1" applyAlignment="1" applyProtection="1">
      <alignment horizontal="center" vertical="center" wrapText="1"/>
      <protection locked="0"/>
    </xf>
    <xf numFmtId="164" fontId="1" fillId="3" borderId="35" xfId="4" applyNumberFormat="1" applyFont="1" applyFill="1" applyBorder="1" applyAlignment="1" applyProtection="1">
      <alignment horizontal="center" vertical="center" wrapText="1"/>
      <protection locked="0"/>
    </xf>
    <xf numFmtId="164" fontId="1" fillId="3" borderId="32" xfId="4" applyNumberFormat="1" applyFont="1" applyFill="1" applyBorder="1" applyAlignment="1" applyProtection="1">
      <alignment horizontal="center" vertical="center" wrapText="1"/>
      <protection locked="0"/>
    </xf>
    <xf numFmtId="164" fontId="1" fillId="3" borderId="33" xfId="4" applyNumberFormat="1"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9" fontId="8" fillId="3" borderId="17" xfId="2" applyFont="1" applyFill="1" applyBorder="1" applyAlignment="1" applyProtection="1">
      <alignment horizontal="center" vertical="center" wrapText="1"/>
      <protection locked="0"/>
    </xf>
    <xf numFmtId="9" fontId="8" fillId="3" borderId="4"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5" xfId="2"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9" fontId="1" fillId="3" borderId="40" xfId="2" applyFont="1" applyFill="1" applyBorder="1" applyAlignment="1" applyProtection="1">
      <alignment horizontal="center" vertical="center" wrapText="1"/>
      <protection locked="0"/>
    </xf>
    <xf numFmtId="9" fontId="1" fillId="3" borderId="41" xfId="2" applyFont="1" applyFill="1" applyBorder="1" applyAlignment="1" applyProtection="1">
      <alignment horizontal="center" vertical="center" wrapText="1"/>
      <protection locked="0"/>
    </xf>
    <xf numFmtId="9" fontId="1" fillId="3" borderId="42" xfId="2" applyFont="1" applyFill="1" applyBorder="1" applyAlignment="1" applyProtection="1">
      <alignment horizontal="center" vertical="center" wrapText="1"/>
      <protection locked="0"/>
    </xf>
    <xf numFmtId="9" fontId="1" fillId="3" borderId="43" xfId="2"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47" xfId="0" applyFont="1" applyFill="1" applyBorder="1" applyAlignment="1" applyProtection="1">
      <alignment horizontal="center" vertical="center" wrapText="1"/>
      <protection locked="0"/>
    </xf>
    <xf numFmtId="0" fontId="8" fillId="8" borderId="36" xfId="0" applyFont="1" applyFill="1" applyBorder="1" applyAlignment="1" applyProtection="1">
      <alignment horizontal="center" vertical="center" wrapText="1"/>
      <protection locked="0"/>
    </xf>
    <xf numFmtId="0" fontId="8" fillId="8" borderId="0" xfId="0" applyFont="1" applyFill="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 fillId="3" borderId="21"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9" fillId="2" borderId="48"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49"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protection locked="0"/>
    </xf>
    <xf numFmtId="0" fontId="9" fillId="2" borderId="50" xfId="0" applyFont="1" applyFill="1" applyBorder="1" applyAlignment="1" applyProtection="1">
      <alignment horizontal="center"/>
      <protection locked="0"/>
    </xf>
    <xf numFmtId="0" fontId="4" fillId="0" borderId="4" xfId="0" applyFont="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1" fillId="4" borderId="48" xfId="0" applyFont="1" applyFill="1" applyBorder="1" applyAlignment="1" applyProtection="1">
      <alignment horizontal="right" vertical="center" wrapText="1"/>
      <protection locked="0"/>
    </xf>
    <xf numFmtId="0" fontId="1" fillId="4" borderId="49" xfId="0" applyFont="1" applyFill="1" applyBorder="1" applyAlignment="1" applyProtection="1">
      <alignment horizontal="right" vertical="center" wrapText="1"/>
      <protection locked="0"/>
    </xf>
    <xf numFmtId="0" fontId="8" fillId="7" borderId="18" xfId="0" applyFont="1" applyFill="1" applyBorder="1" applyAlignment="1" applyProtection="1">
      <alignment horizontal="center"/>
      <protection locked="0"/>
    </xf>
    <xf numFmtId="0" fontId="8" fillId="7" borderId="0" xfId="0" applyFont="1" applyFill="1" applyBorder="1" applyAlignment="1" applyProtection="1">
      <alignment horizontal="center"/>
      <protection locked="0"/>
    </xf>
    <xf numFmtId="0" fontId="10" fillId="2" borderId="51" xfId="0" applyFont="1" applyFill="1" applyBorder="1" applyAlignment="1" applyProtection="1">
      <alignment horizontal="left" wrapText="1"/>
      <protection locked="0"/>
    </xf>
    <xf numFmtId="0" fontId="1" fillId="2" borderId="47" xfId="0" applyFont="1" applyFill="1" applyBorder="1" applyAlignment="1" applyProtection="1">
      <alignment horizontal="center" vertical="center" wrapText="1"/>
      <protection locked="0"/>
    </xf>
    <xf numFmtId="0" fontId="0" fillId="0" borderId="0" xfId="0" applyFont="1" applyFill="1" applyProtection="1">
      <protection locked="0"/>
    </xf>
    <xf numFmtId="0" fontId="9" fillId="0" borderId="48" xfId="0" applyFont="1" applyFill="1" applyBorder="1" applyAlignment="1" applyProtection="1">
      <alignment horizontal="center" vertical="center"/>
      <protection locked="0"/>
    </xf>
    <xf numFmtId="0" fontId="10" fillId="0" borderId="51" xfId="0" applyFont="1" applyFill="1" applyBorder="1" applyAlignment="1" applyProtection="1">
      <alignment horizontal="left" wrapText="1"/>
      <protection locked="0"/>
    </xf>
    <xf numFmtId="0" fontId="1" fillId="0" borderId="20" xfId="0" applyFont="1" applyFill="1" applyBorder="1" applyAlignment="1" applyProtection="1">
      <alignment horizontal="center" wrapText="1"/>
      <protection locked="0"/>
    </xf>
    <xf numFmtId="0" fontId="1" fillId="0" borderId="17"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43" fontId="4" fillId="0" borderId="23" xfId="4" applyNumberFormat="1" applyFont="1" applyBorder="1" applyAlignment="1" applyProtection="1">
      <alignment horizontal="center" vertical="center" wrapText="1"/>
      <protection locked="0"/>
    </xf>
    <xf numFmtId="0" fontId="6" fillId="0" borderId="10" xfId="0" applyFont="1" applyFill="1" applyBorder="1" applyAlignment="1" applyProtection="1">
      <alignment horizontal="left" vertical="center" wrapText="1"/>
      <protection locked="0"/>
    </xf>
    <xf numFmtId="43" fontId="4" fillId="0" borderId="13" xfId="4" applyFont="1" applyBorder="1" applyAlignment="1" applyProtection="1">
      <alignment horizontal="center" vertical="center" wrapText="1"/>
      <protection locked="0"/>
    </xf>
    <xf numFmtId="44" fontId="4" fillId="0" borderId="13" xfId="5" applyFont="1" applyBorder="1" applyAlignment="1" applyProtection="1">
      <alignment horizontal="center" vertical="center" wrapText="1"/>
      <protection locked="0"/>
    </xf>
  </cellXfs>
  <cellStyles count="6">
    <cellStyle name="Bueno" xfId="3" builtinId="26"/>
    <cellStyle name="Millares" xfId="4" builtinId="3"/>
    <cellStyle name="Moneda" xfId="5" builtinId="4"/>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election activeCell="E28" sqref="E28"/>
    </sheetView>
  </sheetViews>
  <sheetFormatPr baseColWidth="10" defaultColWidth="11.5546875" defaultRowHeight="14.4" x14ac:dyDescent="0.3"/>
  <cols>
    <col min="1" max="1" width="38.5546875" bestFit="1" customWidth="1"/>
    <col min="2" max="2" width="12.109375" customWidth="1"/>
    <col min="3" max="3" width="10.6640625" customWidth="1"/>
    <col min="4" max="4" width="14.33203125" bestFit="1" customWidth="1"/>
    <col min="5" max="5" width="54.44140625" customWidth="1"/>
    <col min="6" max="6" width="15.109375" customWidth="1"/>
    <col min="7" max="20" width="16.33203125" customWidth="1"/>
  </cols>
  <sheetData>
    <row r="1" spans="1:20" x14ac:dyDescent="0.3">
      <c r="A1" s="5" t="s">
        <v>37</v>
      </c>
      <c r="B1" s="5"/>
      <c r="C1" s="5"/>
      <c r="D1" t="s">
        <v>119</v>
      </c>
      <c r="E1" t="s">
        <v>119</v>
      </c>
      <c r="F1" t="s">
        <v>119</v>
      </c>
      <c r="G1" t="s">
        <v>119</v>
      </c>
      <c r="H1" t="s">
        <v>119</v>
      </c>
      <c r="I1" t="s">
        <v>119</v>
      </c>
      <c r="J1" t="s">
        <v>119</v>
      </c>
      <c r="K1" t="s">
        <v>119</v>
      </c>
      <c r="L1" t="s">
        <v>119</v>
      </c>
      <c r="M1" t="s">
        <v>119</v>
      </c>
      <c r="N1" t="s">
        <v>119</v>
      </c>
      <c r="O1" t="s">
        <v>119</v>
      </c>
      <c r="P1" t="s">
        <v>119</v>
      </c>
      <c r="Q1" t="s">
        <v>119</v>
      </c>
      <c r="R1" t="s">
        <v>119</v>
      </c>
      <c r="S1" t="s">
        <v>119</v>
      </c>
      <c r="T1" t="s">
        <v>119</v>
      </c>
    </row>
    <row r="2" spans="1:20" x14ac:dyDescent="0.3">
      <c r="A2" t="s">
        <v>30</v>
      </c>
      <c r="D2" t="s">
        <v>164</v>
      </c>
      <c r="E2" t="s">
        <v>169</v>
      </c>
      <c r="F2" t="s">
        <v>22</v>
      </c>
      <c r="G2" t="s">
        <v>170</v>
      </c>
      <c r="H2" t="s">
        <v>24</v>
      </c>
      <c r="I2" t="s">
        <v>171</v>
      </c>
      <c r="J2" t="s">
        <v>172</v>
      </c>
      <c r="K2" t="s">
        <v>27</v>
      </c>
      <c r="L2" t="s">
        <v>173</v>
      </c>
      <c r="M2" t="s">
        <v>174</v>
      </c>
      <c r="N2" t="s">
        <v>175</v>
      </c>
      <c r="O2" t="s">
        <v>31</v>
      </c>
      <c r="P2" t="s">
        <v>176</v>
      </c>
      <c r="Q2" t="s">
        <v>33</v>
      </c>
      <c r="R2" t="s">
        <v>177</v>
      </c>
      <c r="S2" t="s">
        <v>178</v>
      </c>
      <c r="T2" t="s">
        <v>179</v>
      </c>
    </row>
    <row r="3" spans="1:20" x14ac:dyDescent="0.3">
      <c r="A3" t="s">
        <v>29</v>
      </c>
      <c r="E3" t="s">
        <v>63</v>
      </c>
      <c r="F3" t="s">
        <v>65</v>
      </c>
      <c r="G3" t="s">
        <v>68</v>
      </c>
      <c r="H3" t="s">
        <v>71</v>
      </c>
      <c r="I3" t="s">
        <v>72</v>
      </c>
      <c r="J3" t="s">
        <v>74</v>
      </c>
      <c r="K3" t="s">
        <v>76</v>
      </c>
      <c r="L3" t="s">
        <v>80</v>
      </c>
      <c r="M3" t="s">
        <v>82</v>
      </c>
      <c r="N3" t="s">
        <v>123</v>
      </c>
      <c r="O3" t="s">
        <v>92</v>
      </c>
      <c r="P3" t="s">
        <v>98</v>
      </c>
      <c r="Q3" t="s">
        <v>101</v>
      </c>
      <c r="R3" t="s">
        <v>102</v>
      </c>
      <c r="S3" t="s">
        <v>104</v>
      </c>
      <c r="T3" t="s">
        <v>116</v>
      </c>
    </row>
    <row r="4" spans="1:20" x14ac:dyDescent="0.3">
      <c r="A4" t="s">
        <v>25</v>
      </c>
      <c r="E4" t="s">
        <v>64</v>
      </c>
      <c r="F4" t="s">
        <v>66</v>
      </c>
      <c r="G4" t="s">
        <v>69</v>
      </c>
      <c r="I4" t="s">
        <v>107</v>
      </c>
      <c r="J4" t="s">
        <v>108</v>
      </c>
      <c r="K4" t="s">
        <v>77</v>
      </c>
      <c r="L4" t="s">
        <v>81</v>
      </c>
      <c r="M4" t="s">
        <v>83</v>
      </c>
      <c r="N4" t="s">
        <v>89</v>
      </c>
      <c r="O4" t="s">
        <v>93</v>
      </c>
      <c r="P4" t="s">
        <v>113</v>
      </c>
      <c r="R4" t="s">
        <v>103</v>
      </c>
      <c r="T4" t="s">
        <v>117</v>
      </c>
    </row>
    <row r="5" spans="1:20" x14ac:dyDescent="0.3">
      <c r="A5" t="s">
        <v>26</v>
      </c>
      <c r="F5" t="s">
        <v>67</v>
      </c>
      <c r="G5" t="s">
        <v>105</v>
      </c>
      <c r="I5" t="s">
        <v>106</v>
      </c>
      <c r="J5" t="s">
        <v>75</v>
      </c>
      <c r="K5" t="s">
        <v>110</v>
      </c>
      <c r="M5" t="s">
        <v>84</v>
      </c>
      <c r="N5" t="s">
        <v>90</v>
      </c>
      <c r="O5" t="s">
        <v>94</v>
      </c>
      <c r="P5" t="s">
        <v>114</v>
      </c>
      <c r="T5" t="s">
        <v>118</v>
      </c>
    </row>
    <row r="6" spans="1:20" x14ac:dyDescent="0.3">
      <c r="A6" t="s">
        <v>35</v>
      </c>
      <c r="G6" t="s">
        <v>70</v>
      </c>
      <c r="I6" t="s">
        <v>73</v>
      </c>
      <c r="K6" t="s">
        <v>78</v>
      </c>
      <c r="M6" t="s">
        <v>85</v>
      </c>
      <c r="N6" t="s">
        <v>91</v>
      </c>
      <c r="O6" t="s">
        <v>95</v>
      </c>
      <c r="P6" t="s">
        <v>112</v>
      </c>
    </row>
    <row r="7" spans="1:20" x14ac:dyDescent="0.3">
      <c r="A7" t="s">
        <v>21</v>
      </c>
      <c r="K7" t="s">
        <v>111</v>
      </c>
      <c r="M7" t="s">
        <v>86</v>
      </c>
      <c r="O7" t="s">
        <v>96</v>
      </c>
      <c r="P7" t="s">
        <v>115</v>
      </c>
    </row>
    <row r="8" spans="1:20" x14ac:dyDescent="0.3">
      <c r="A8" t="s">
        <v>22</v>
      </c>
      <c r="K8" t="s">
        <v>79</v>
      </c>
      <c r="M8" t="s">
        <v>87</v>
      </c>
      <c r="O8" t="s">
        <v>97</v>
      </c>
      <c r="P8" t="s">
        <v>99</v>
      </c>
    </row>
    <row r="9" spans="1:20" x14ac:dyDescent="0.3">
      <c r="A9" t="s">
        <v>32</v>
      </c>
      <c r="K9" t="s">
        <v>109</v>
      </c>
      <c r="M9" t="s">
        <v>88</v>
      </c>
      <c r="P9" t="s">
        <v>100</v>
      </c>
    </row>
    <row r="10" spans="1:20" x14ac:dyDescent="0.3">
      <c r="A10" t="s">
        <v>23</v>
      </c>
    </row>
    <row r="11" spans="1:20" x14ac:dyDescent="0.3">
      <c r="A11" t="s">
        <v>28</v>
      </c>
      <c r="E11" t="s">
        <v>41</v>
      </c>
    </row>
    <row r="12" spans="1:20" x14ac:dyDescent="0.3">
      <c r="A12" t="s">
        <v>31</v>
      </c>
      <c r="E12" s="9" t="s">
        <v>54</v>
      </c>
    </row>
    <row r="13" spans="1:20" x14ac:dyDescent="0.3">
      <c r="A13" t="s">
        <v>33</v>
      </c>
      <c r="E13" s="6" t="s">
        <v>62</v>
      </c>
    </row>
    <row r="14" spans="1:20" x14ac:dyDescent="0.3">
      <c r="A14" t="s">
        <v>24</v>
      </c>
    </row>
    <row r="15" spans="1:20" x14ac:dyDescent="0.3">
      <c r="A15" t="s">
        <v>27</v>
      </c>
    </row>
    <row r="16" spans="1:20" x14ac:dyDescent="0.3">
      <c r="A16" t="s">
        <v>34</v>
      </c>
    </row>
    <row r="17" spans="1:6" x14ac:dyDescent="0.3">
      <c r="A17" t="s">
        <v>36</v>
      </c>
      <c r="E17" t="s">
        <v>42</v>
      </c>
    </row>
    <row r="18" spans="1:6" x14ac:dyDescent="0.3">
      <c r="A18" t="s">
        <v>164</v>
      </c>
      <c r="E18" s="8" t="s">
        <v>55</v>
      </c>
      <c r="F18" s="8"/>
    </row>
    <row r="19" spans="1:6" x14ac:dyDescent="0.3">
      <c r="A19" t="s">
        <v>165</v>
      </c>
      <c r="E19" s="7" t="s">
        <v>57</v>
      </c>
      <c r="F19" s="2"/>
    </row>
    <row r="20" spans="1:6" x14ac:dyDescent="0.3">
      <c r="E20" s="3" t="s">
        <v>56</v>
      </c>
      <c r="F20" s="4"/>
    </row>
    <row r="26" spans="1:6" x14ac:dyDescent="0.3">
      <c r="D26" s="5" t="s">
        <v>38</v>
      </c>
      <c r="E26" s="5" t="s">
        <v>43</v>
      </c>
      <c r="F26" s="5" t="s">
        <v>44</v>
      </c>
    </row>
    <row r="27" spans="1:6" x14ac:dyDescent="0.3">
      <c r="D27">
        <v>2020</v>
      </c>
      <c r="E27" s="1" t="s">
        <v>60</v>
      </c>
      <c r="F27" t="s">
        <v>45</v>
      </c>
    </row>
    <row r="28" spans="1:6" x14ac:dyDescent="0.3">
      <c r="D28">
        <v>2021</v>
      </c>
      <c r="E28" s="1" t="s">
        <v>61</v>
      </c>
      <c r="F28" t="s">
        <v>46</v>
      </c>
    </row>
    <row r="29" spans="1:6" x14ac:dyDescent="0.3">
      <c r="D29">
        <v>2022</v>
      </c>
      <c r="E29" s="1" t="s">
        <v>180</v>
      </c>
    </row>
    <row r="30" spans="1:6" x14ac:dyDescent="0.3">
      <c r="D30">
        <v>2023</v>
      </c>
      <c r="E30" s="10"/>
    </row>
    <row r="31" spans="1:6" x14ac:dyDescent="0.3">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Y36"/>
  <sheetViews>
    <sheetView showGridLines="0" tabSelected="1" topLeftCell="J14" zoomScale="110" zoomScaleNormal="110" workbookViewId="0">
      <selection activeCell="R24" sqref="R24"/>
    </sheetView>
  </sheetViews>
  <sheetFormatPr baseColWidth="10" defaultColWidth="11.44140625" defaultRowHeight="14.4" x14ac:dyDescent="0.3"/>
  <cols>
    <col min="1" max="1" width="29" style="33" customWidth="1"/>
    <col min="2" max="2" width="29" style="129" customWidth="1"/>
    <col min="3" max="3" width="34.6640625" style="16" customWidth="1"/>
    <col min="4" max="4" width="19.33203125" style="16" customWidth="1"/>
    <col min="5" max="5" width="19.6640625" style="16" customWidth="1"/>
    <col min="6" max="6" width="16.44140625" style="48" customWidth="1"/>
    <col min="7" max="7" width="25.33203125" style="48" customWidth="1"/>
    <col min="8" max="8" width="16.88671875" style="47" customWidth="1"/>
    <col min="9" max="9" width="24.44140625" style="47" bestFit="1" customWidth="1"/>
    <col min="10" max="11" width="16.88671875" style="47" customWidth="1"/>
    <col min="12" max="12" width="15.33203125" style="16" customWidth="1"/>
    <col min="13" max="13" width="19.5546875" style="16" customWidth="1"/>
    <col min="14" max="14" width="19.33203125" style="16" customWidth="1"/>
    <col min="15" max="15" width="19.88671875" style="16" customWidth="1"/>
    <col min="16" max="16" width="26" style="16" customWidth="1"/>
    <col min="17" max="17" width="24.109375" style="16" customWidth="1"/>
    <col min="18" max="18" width="23.5546875" style="16" customWidth="1"/>
    <col min="19" max="19" width="19.88671875" style="52" customWidth="1"/>
    <col min="20" max="20" width="19.88671875" style="16" customWidth="1"/>
    <col min="21" max="21" width="27.88671875" style="16" customWidth="1"/>
    <col min="22" max="22" width="19.88671875" style="16" customWidth="1"/>
    <col min="23" max="23" width="28.5546875" style="16" customWidth="1"/>
    <col min="24" max="24" width="33" style="16" customWidth="1"/>
    <col min="25" max="25" width="22.6640625" style="16" customWidth="1"/>
    <col min="26" max="16384" width="11.44140625" style="16"/>
  </cols>
  <sheetData>
    <row r="1" spans="1:25" ht="75" customHeight="1" x14ac:dyDescent="0.3">
      <c r="A1" s="15"/>
      <c r="C1" s="122" t="s">
        <v>18</v>
      </c>
      <c r="D1" s="122"/>
      <c r="E1" s="122"/>
      <c r="F1" s="122"/>
      <c r="G1" s="122"/>
      <c r="H1" s="122"/>
      <c r="I1" s="122"/>
      <c r="J1" s="122"/>
      <c r="K1" s="122"/>
      <c r="L1" s="122"/>
      <c r="M1" s="122"/>
      <c r="N1" s="122"/>
      <c r="O1" s="122"/>
      <c r="P1" s="122"/>
      <c r="Q1" s="122"/>
      <c r="R1" s="122"/>
      <c r="S1" s="122"/>
      <c r="T1" s="122"/>
      <c r="U1" s="122"/>
      <c r="V1" s="122"/>
      <c r="W1" s="122"/>
      <c r="X1" s="122"/>
      <c r="Y1" s="122"/>
    </row>
    <row r="2" spans="1:25" ht="26.25" customHeight="1" x14ac:dyDescent="0.3">
      <c r="A2" s="40" t="s">
        <v>20</v>
      </c>
      <c r="B2" s="130" t="s">
        <v>31</v>
      </c>
      <c r="C2" s="117"/>
      <c r="D2" s="117"/>
      <c r="E2" s="117"/>
      <c r="F2" s="117"/>
      <c r="G2" s="118"/>
      <c r="H2" s="123" t="s">
        <v>19</v>
      </c>
      <c r="I2" s="124"/>
      <c r="J2" s="116" t="s">
        <v>96</v>
      </c>
      <c r="K2" s="117"/>
      <c r="L2" s="117"/>
      <c r="M2" s="117"/>
      <c r="N2" s="117"/>
      <c r="O2" s="117"/>
      <c r="P2" s="117"/>
      <c r="Q2" s="117"/>
      <c r="R2" s="117"/>
      <c r="S2" s="117"/>
      <c r="T2" s="117"/>
      <c r="U2" s="117"/>
      <c r="V2" s="117"/>
      <c r="W2" s="117"/>
      <c r="X2" s="117"/>
      <c r="Y2" s="117"/>
    </row>
    <row r="3" spans="1:25" ht="26.25" customHeight="1" x14ac:dyDescent="0.3">
      <c r="A3" s="41" t="s">
        <v>168</v>
      </c>
      <c r="B3" s="130"/>
      <c r="C3" s="117"/>
      <c r="D3" s="117"/>
      <c r="E3" s="117"/>
      <c r="F3" s="117"/>
      <c r="G3" s="118"/>
      <c r="H3" s="49"/>
      <c r="I3" s="53" t="s">
        <v>166</v>
      </c>
      <c r="J3" s="119"/>
      <c r="K3" s="120"/>
      <c r="L3" s="120"/>
      <c r="M3" s="120"/>
      <c r="N3" s="120"/>
      <c r="O3" s="120"/>
      <c r="P3" s="120"/>
      <c r="Q3" s="120"/>
      <c r="R3" s="120"/>
      <c r="S3" s="120"/>
      <c r="T3" s="120"/>
      <c r="U3" s="120"/>
      <c r="V3" s="120"/>
      <c r="W3" s="120"/>
      <c r="X3" s="120"/>
      <c r="Y3" s="120"/>
    </row>
    <row r="4" spans="1:25" ht="27.75" customHeight="1" x14ac:dyDescent="0.3">
      <c r="A4" s="17" t="s">
        <v>39</v>
      </c>
      <c r="B4" s="130">
        <v>2023</v>
      </c>
      <c r="C4" s="117"/>
      <c r="D4" s="117"/>
      <c r="E4" s="117"/>
      <c r="F4" s="117"/>
      <c r="G4" s="118"/>
      <c r="H4" s="123" t="s">
        <v>40</v>
      </c>
      <c r="I4" s="124"/>
      <c r="J4" s="116" t="s">
        <v>60</v>
      </c>
      <c r="K4" s="117"/>
      <c r="L4" s="117"/>
      <c r="M4" s="117"/>
      <c r="N4" s="117"/>
      <c r="O4" s="117"/>
      <c r="P4" s="117"/>
      <c r="Q4" s="117"/>
      <c r="R4" s="117"/>
      <c r="S4" s="117"/>
      <c r="T4" s="117"/>
      <c r="U4" s="117"/>
      <c r="V4" s="117"/>
      <c r="W4" s="117"/>
      <c r="X4" s="117"/>
      <c r="Y4" s="117"/>
    </row>
    <row r="5" spans="1:25" ht="38.25" customHeight="1" x14ac:dyDescent="0.3">
      <c r="A5" s="17" t="s">
        <v>41</v>
      </c>
      <c r="B5" s="130" t="s">
        <v>54</v>
      </c>
      <c r="C5" s="117"/>
      <c r="D5" s="117"/>
      <c r="E5" s="117"/>
      <c r="F5" s="117"/>
      <c r="G5" s="118"/>
      <c r="H5" s="123" t="s">
        <v>42</v>
      </c>
      <c r="I5" s="124"/>
      <c r="J5" s="116" t="s">
        <v>55</v>
      </c>
      <c r="K5" s="117"/>
      <c r="L5" s="117"/>
      <c r="M5" s="117"/>
      <c r="N5" s="117"/>
      <c r="O5" s="117"/>
      <c r="P5" s="117"/>
      <c r="Q5" s="117"/>
      <c r="R5" s="117"/>
      <c r="S5" s="117"/>
      <c r="T5" s="117"/>
      <c r="U5" s="117"/>
      <c r="V5" s="117"/>
      <c r="W5" s="117"/>
      <c r="X5" s="117"/>
      <c r="Y5" s="117"/>
    </row>
    <row r="6" spans="1:25" ht="19.5" customHeight="1" thickBot="1" x14ac:dyDescent="0.35">
      <c r="A6" s="127" t="s">
        <v>167</v>
      </c>
      <c r="B6" s="131"/>
      <c r="C6" s="127"/>
      <c r="D6" s="127"/>
      <c r="E6" s="127"/>
      <c r="F6" s="127"/>
      <c r="G6" s="127"/>
      <c r="H6" s="127"/>
      <c r="I6" s="127"/>
      <c r="J6" s="127"/>
      <c r="K6" s="127"/>
      <c r="L6" s="127"/>
      <c r="M6" s="127"/>
      <c r="N6" s="127"/>
      <c r="O6" s="127"/>
      <c r="P6" s="127"/>
      <c r="Q6" s="127"/>
      <c r="R6" s="127"/>
      <c r="S6" s="127"/>
      <c r="T6" s="127"/>
      <c r="U6" s="127"/>
      <c r="V6" s="127"/>
      <c r="W6" s="127"/>
      <c r="X6" s="127"/>
      <c r="Y6" s="127"/>
    </row>
    <row r="7" spans="1:25" ht="15" thickBot="1" x14ac:dyDescent="0.35">
      <c r="A7" s="65" t="s">
        <v>53</v>
      </c>
      <c r="B7" s="132"/>
      <c r="C7" s="66"/>
      <c r="D7" s="66"/>
      <c r="E7" s="66"/>
      <c r="F7" s="66"/>
      <c r="G7" s="66"/>
      <c r="H7" s="42"/>
      <c r="I7" s="42"/>
      <c r="J7" s="42"/>
      <c r="K7" s="42"/>
      <c r="L7" s="125" t="s">
        <v>129</v>
      </c>
      <c r="M7" s="126"/>
      <c r="N7" s="126"/>
      <c r="O7" s="126"/>
      <c r="P7" s="126"/>
      <c r="Q7" s="126"/>
      <c r="R7" s="126"/>
      <c r="S7" s="126"/>
      <c r="T7" s="126"/>
      <c r="U7" s="126"/>
      <c r="V7" s="126"/>
      <c r="W7" s="126"/>
      <c r="X7" s="126"/>
      <c r="Y7" s="126"/>
    </row>
    <row r="8" spans="1:25" ht="18" customHeight="1" x14ac:dyDescent="0.3">
      <c r="A8" s="109" t="s">
        <v>163</v>
      </c>
      <c r="B8" s="133"/>
      <c r="C8" s="81" t="s">
        <v>9</v>
      </c>
      <c r="D8" s="89" t="s">
        <v>124</v>
      </c>
      <c r="E8" s="81" t="s">
        <v>162</v>
      </c>
      <c r="F8" s="85" t="s">
        <v>127</v>
      </c>
      <c r="G8" s="85" t="s">
        <v>128</v>
      </c>
      <c r="H8" s="92" t="s">
        <v>132</v>
      </c>
      <c r="I8" s="93"/>
      <c r="J8" s="73" t="s">
        <v>133</v>
      </c>
      <c r="K8" s="74"/>
      <c r="L8" s="71"/>
      <c r="M8" s="72"/>
      <c r="N8" s="72"/>
      <c r="O8" s="72"/>
      <c r="P8" s="18"/>
      <c r="Q8" s="18"/>
      <c r="R8" s="18"/>
      <c r="S8" s="99"/>
      <c r="T8" s="100"/>
      <c r="U8" s="100"/>
      <c r="V8" s="100"/>
      <c r="W8" s="100"/>
      <c r="X8" s="100"/>
      <c r="Y8" s="100"/>
    </row>
    <row r="9" spans="1:25" ht="18" customHeight="1" x14ac:dyDescent="0.3">
      <c r="A9" s="110"/>
      <c r="B9" s="134"/>
      <c r="C9" s="82"/>
      <c r="D9" s="90"/>
      <c r="E9" s="82"/>
      <c r="F9" s="86"/>
      <c r="G9" s="86"/>
      <c r="H9" s="94"/>
      <c r="I9" s="95"/>
      <c r="J9" s="75"/>
      <c r="K9" s="76"/>
      <c r="L9" s="96" t="s">
        <v>130</v>
      </c>
      <c r="M9" s="97"/>
      <c r="N9" s="97"/>
      <c r="O9" s="97"/>
      <c r="P9" s="97"/>
      <c r="Q9" s="97"/>
      <c r="R9" s="98"/>
      <c r="S9" s="67" t="s">
        <v>131</v>
      </c>
      <c r="T9" s="68"/>
      <c r="U9" s="68"/>
      <c r="V9" s="68"/>
      <c r="W9" s="68"/>
      <c r="X9" s="68"/>
      <c r="Y9" s="68"/>
    </row>
    <row r="10" spans="1:25" ht="18" customHeight="1" thickBot="1" x14ac:dyDescent="0.35">
      <c r="A10" s="111"/>
      <c r="B10" s="135"/>
      <c r="C10" s="83"/>
      <c r="D10" s="90"/>
      <c r="E10" s="83"/>
      <c r="F10" s="87"/>
      <c r="G10" s="87"/>
      <c r="H10" s="77" t="s">
        <v>125</v>
      </c>
      <c r="I10" s="79" t="s">
        <v>121</v>
      </c>
      <c r="J10" s="77" t="s">
        <v>125</v>
      </c>
      <c r="K10" s="79" t="s">
        <v>121</v>
      </c>
      <c r="L10" s="71" t="s">
        <v>13</v>
      </c>
      <c r="M10" s="72"/>
      <c r="N10" s="72"/>
      <c r="O10" s="72"/>
      <c r="P10" s="72"/>
      <c r="Q10" s="72"/>
      <c r="R10" s="128"/>
      <c r="S10" s="69" t="s">
        <v>13</v>
      </c>
      <c r="T10" s="70"/>
      <c r="U10" s="70"/>
      <c r="V10" s="70"/>
      <c r="W10" s="70"/>
      <c r="X10" s="70"/>
      <c r="Y10" s="70"/>
    </row>
    <row r="11" spans="1:25" ht="152.25" customHeight="1" thickBot="1" x14ac:dyDescent="0.35">
      <c r="A11" s="112"/>
      <c r="B11" s="136"/>
      <c r="C11" s="84"/>
      <c r="D11" s="91"/>
      <c r="E11" s="84"/>
      <c r="F11" s="88"/>
      <c r="G11" s="88"/>
      <c r="H11" s="78"/>
      <c r="I11" s="80"/>
      <c r="J11" s="78"/>
      <c r="K11" s="80"/>
      <c r="L11" s="19" t="s">
        <v>126</v>
      </c>
      <c r="M11" s="19" t="s">
        <v>122</v>
      </c>
      <c r="N11" s="20" t="s">
        <v>135</v>
      </c>
      <c r="O11" s="20" t="s">
        <v>134</v>
      </c>
      <c r="P11" s="21" t="s">
        <v>136</v>
      </c>
      <c r="Q11" s="21" t="s">
        <v>137</v>
      </c>
      <c r="R11" s="36" t="s">
        <v>120</v>
      </c>
      <c r="S11" s="50" t="s">
        <v>126</v>
      </c>
      <c r="T11" s="22" t="s">
        <v>122</v>
      </c>
      <c r="U11" s="34" t="s">
        <v>135</v>
      </c>
      <c r="V11" s="34" t="s">
        <v>134</v>
      </c>
      <c r="W11" s="35" t="s">
        <v>136</v>
      </c>
      <c r="X11" s="35" t="s">
        <v>137</v>
      </c>
      <c r="Y11" s="22" t="s">
        <v>120</v>
      </c>
    </row>
    <row r="12" spans="1:25" ht="43.2" hidden="1" x14ac:dyDescent="0.3">
      <c r="A12" s="113" t="s">
        <v>181</v>
      </c>
      <c r="B12" s="23" t="s">
        <v>0</v>
      </c>
      <c r="C12" s="39" t="s">
        <v>0</v>
      </c>
      <c r="D12" s="39" t="s">
        <v>139</v>
      </c>
      <c r="E12" s="23" t="s">
        <v>46</v>
      </c>
      <c r="F12" s="24" t="s">
        <v>185</v>
      </c>
      <c r="G12" s="24" t="s">
        <v>185</v>
      </c>
      <c r="H12" s="43" t="s">
        <v>185</v>
      </c>
      <c r="I12" s="26">
        <v>14289329356</v>
      </c>
      <c r="J12" s="43"/>
      <c r="K12" s="43"/>
      <c r="L12" s="25" t="s">
        <v>185</v>
      </c>
      <c r="M12" s="26">
        <v>9890225880</v>
      </c>
      <c r="N12" s="13">
        <f>IFERROR((1-(L12/H12)),0)</f>
        <v>0</v>
      </c>
      <c r="O12" s="13">
        <f>IFERROR((1-(M12/I12)),0)</f>
        <v>0.30785933799985121</v>
      </c>
      <c r="P12" s="14">
        <f>IFERROR((N12/G12),0)</f>
        <v>0</v>
      </c>
      <c r="Q12" s="14">
        <f>IFERROR((O12/F12),0)</f>
        <v>0</v>
      </c>
      <c r="R12" s="25"/>
      <c r="S12" s="51"/>
      <c r="T12" s="26"/>
      <c r="U12" s="11">
        <f>IFERROR((1-(S12/J12)),0)</f>
        <v>0</v>
      </c>
      <c r="V12" s="11">
        <f>IFERROR((1-(T12/K12)),0)</f>
        <v>0</v>
      </c>
      <c r="W12" s="12">
        <f>IFERROR((U12/G12),0)</f>
        <v>0</v>
      </c>
      <c r="X12" s="12">
        <f>IFERROR((V12/F12),0)</f>
        <v>0</v>
      </c>
      <c r="Y12" s="27"/>
    </row>
    <row r="13" spans="1:25" ht="50.25" hidden="1" customHeight="1" x14ac:dyDescent="0.3">
      <c r="A13" s="114"/>
      <c r="B13" s="37" t="s">
        <v>1</v>
      </c>
      <c r="C13" s="37" t="s">
        <v>141</v>
      </c>
      <c r="D13" s="37" t="s">
        <v>138</v>
      </c>
      <c r="E13" s="28" t="s">
        <v>46</v>
      </c>
      <c r="F13" s="24" t="s">
        <v>185</v>
      </c>
      <c r="G13" s="24" t="s">
        <v>185</v>
      </c>
      <c r="H13" s="43" t="s">
        <v>185</v>
      </c>
      <c r="I13" s="26">
        <v>3199753</v>
      </c>
      <c r="J13" s="43"/>
      <c r="K13" s="43"/>
      <c r="L13" s="25" t="s">
        <v>185</v>
      </c>
      <c r="M13" s="30">
        <v>8198424</v>
      </c>
      <c r="N13" s="13">
        <f t="shared" ref="N13:N34" si="0">IFERROR((1-(L13/H13)),0)</f>
        <v>0</v>
      </c>
      <c r="O13" s="13">
        <f t="shared" ref="O13:O34" si="1">IFERROR((1-(M13/I13)),0)</f>
        <v>-1.562205270219295</v>
      </c>
      <c r="P13" s="14">
        <f t="shared" ref="P13:P33" si="2">IFERROR((N13/G13),0)</f>
        <v>0</v>
      </c>
      <c r="Q13" s="14">
        <f t="shared" ref="Q13:Q33" si="3">IFERROR((O13/F13),0)</f>
        <v>0</v>
      </c>
      <c r="R13" s="25"/>
      <c r="S13" s="51"/>
      <c r="T13" s="26"/>
      <c r="U13" s="11">
        <f t="shared" ref="U13:U33" si="4">IFERROR((1-(S13/J13)),0)</f>
        <v>0</v>
      </c>
      <c r="V13" s="11">
        <f t="shared" ref="V13:V33" si="5">IFERROR((1-(T13/K13)),0)</f>
        <v>0</v>
      </c>
      <c r="W13" s="12">
        <f t="shared" ref="W13:W33" si="6">IFERROR((U13/G13),0)</f>
        <v>0</v>
      </c>
      <c r="X13" s="12">
        <f t="shared" ref="X13:X33" si="7">IFERROR((V13/F13),0)</f>
        <v>0</v>
      </c>
      <c r="Y13" s="27"/>
    </row>
    <row r="14" spans="1:25" ht="63" customHeight="1" x14ac:dyDescent="0.3">
      <c r="A14" s="115"/>
      <c r="B14" s="137" t="s">
        <v>186</v>
      </c>
      <c r="C14" s="57" t="s">
        <v>187</v>
      </c>
      <c r="D14" s="57" t="s">
        <v>188</v>
      </c>
      <c r="E14" s="57" t="s">
        <v>45</v>
      </c>
      <c r="F14" s="24">
        <v>0</v>
      </c>
      <c r="G14" s="24">
        <v>0</v>
      </c>
      <c r="H14" s="43">
        <v>200000</v>
      </c>
      <c r="I14" s="30">
        <f>H14*88</f>
        <v>17600000</v>
      </c>
      <c r="J14" s="43"/>
      <c r="K14" s="43"/>
      <c r="L14" s="43">
        <v>232000</v>
      </c>
      <c r="M14" s="30">
        <v>9838338</v>
      </c>
      <c r="N14" s="13">
        <f>IFERROR((1-(L14/H14)),0)</f>
        <v>-0.15999999999999992</v>
      </c>
      <c r="O14" s="13">
        <f>IFERROR((1-(M14/I14)),0)</f>
        <v>0.44100352272727272</v>
      </c>
      <c r="P14" s="14">
        <f t="shared" si="2"/>
        <v>0</v>
      </c>
      <c r="Q14" s="14">
        <f t="shared" ref="Q14" si="8">IFERROR((O14/F14),0)</f>
        <v>0</v>
      </c>
      <c r="R14" s="59" t="s">
        <v>198</v>
      </c>
      <c r="S14" s="51"/>
      <c r="T14" s="26"/>
      <c r="U14" s="11"/>
      <c r="V14" s="11"/>
      <c r="W14" s="12"/>
      <c r="X14" s="12"/>
      <c r="Y14" s="27"/>
    </row>
    <row r="15" spans="1:25" ht="79.5" hidden="1" customHeight="1" x14ac:dyDescent="0.3">
      <c r="A15" s="106" t="s">
        <v>10</v>
      </c>
      <c r="B15" s="107" t="s">
        <v>2</v>
      </c>
      <c r="C15" s="28" t="s">
        <v>50</v>
      </c>
      <c r="D15" s="28" t="s">
        <v>151</v>
      </c>
      <c r="E15" s="28" t="s">
        <v>46</v>
      </c>
      <c r="F15" s="24" t="s">
        <v>185</v>
      </c>
      <c r="G15" s="24" t="s">
        <v>185</v>
      </c>
      <c r="H15" s="43" t="s">
        <v>185</v>
      </c>
      <c r="I15" s="26" t="s">
        <v>185</v>
      </c>
      <c r="J15" s="43"/>
      <c r="K15" s="43"/>
      <c r="L15" s="25">
        <v>5</v>
      </c>
      <c r="M15" s="30">
        <v>3519183</v>
      </c>
      <c r="N15" s="13">
        <f t="shared" si="0"/>
        <v>0</v>
      </c>
      <c r="O15" s="13">
        <f t="shared" si="1"/>
        <v>0</v>
      </c>
      <c r="P15" s="14">
        <f t="shared" si="2"/>
        <v>0</v>
      </c>
      <c r="Q15" s="14">
        <f t="shared" si="3"/>
        <v>0</v>
      </c>
      <c r="R15" s="25"/>
      <c r="S15" s="51"/>
      <c r="T15" s="26"/>
      <c r="U15" s="11">
        <f t="shared" si="4"/>
        <v>0</v>
      </c>
      <c r="V15" s="11">
        <f t="shared" si="5"/>
        <v>0</v>
      </c>
      <c r="W15" s="12">
        <f t="shared" si="6"/>
        <v>0</v>
      </c>
      <c r="X15" s="12">
        <f t="shared" si="7"/>
        <v>0</v>
      </c>
      <c r="Y15" s="27"/>
    </row>
    <row r="16" spans="1:25" ht="30.75" hidden="1" customHeight="1" x14ac:dyDescent="0.3">
      <c r="A16" s="106"/>
      <c r="B16" s="107"/>
      <c r="C16" s="28" t="s">
        <v>144</v>
      </c>
      <c r="D16" s="28" t="s">
        <v>142</v>
      </c>
      <c r="E16" s="28" t="s">
        <v>46</v>
      </c>
      <c r="F16" s="24" t="s">
        <v>185</v>
      </c>
      <c r="G16" s="24" t="s">
        <v>185</v>
      </c>
      <c r="H16" s="43" t="s">
        <v>185</v>
      </c>
      <c r="I16" s="26" t="s">
        <v>185</v>
      </c>
      <c r="J16" s="43"/>
      <c r="K16" s="43"/>
      <c r="L16" s="25" t="s">
        <v>185</v>
      </c>
      <c r="M16" s="30">
        <v>10072651</v>
      </c>
      <c r="N16" s="13">
        <f t="shared" si="0"/>
        <v>0</v>
      </c>
      <c r="O16" s="13">
        <f t="shared" si="1"/>
        <v>0</v>
      </c>
      <c r="P16" s="14">
        <f t="shared" si="2"/>
        <v>0</v>
      </c>
      <c r="Q16" s="14">
        <f t="shared" si="3"/>
        <v>0</v>
      </c>
      <c r="R16" s="25"/>
      <c r="S16" s="51"/>
      <c r="T16" s="26"/>
      <c r="U16" s="11">
        <f t="shared" si="4"/>
        <v>0</v>
      </c>
      <c r="V16" s="11">
        <f t="shared" si="5"/>
        <v>0</v>
      </c>
      <c r="W16" s="12">
        <f t="shared" si="6"/>
        <v>0</v>
      </c>
      <c r="X16" s="12">
        <f t="shared" si="7"/>
        <v>0</v>
      </c>
      <c r="Y16" s="27"/>
    </row>
    <row r="17" spans="1:25" ht="100.8" x14ac:dyDescent="0.3">
      <c r="A17" s="106" t="s">
        <v>11</v>
      </c>
      <c r="B17" s="138" t="s">
        <v>3</v>
      </c>
      <c r="C17" s="28" t="s">
        <v>145</v>
      </c>
      <c r="D17" s="37" t="s">
        <v>146</v>
      </c>
      <c r="E17" s="28" t="s">
        <v>45</v>
      </c>
      <c r="F17" s="58">
        <v>0</v>
      </c>
      <c r="G17" s="58">
        <v>0</v>
      </c>
      <c r="H17" s="44">
        <v>0</v>
      </c>
      <c r="I17" s="26">
        <v>0</v>
      </c>
      <c r="J17" s="44"/>
      <c r="K17" s="44"/>
      <c r="L17" s="29">
        <v>0</v>
      </c>
      <c r="M17" s="30">
        <v>0</v>
      </c>
      <c r="N17" s="13">
        <f t="shared" si="0"/>
        <v>0</v>
      </c>
      <c r="O17" s="13">
        <f t="shared" si="1"/>
        <v>0</v>
      </c>
      <c r="P17" s="14">
        <f t="shared" si="2"/>
        <v>0</v>
      </c>
      <c r="Q17" s="14">
        <f t="shared" si="3"/>
        <v>0</v>
      </c>
      <c r="R17" s="59" t="s">
        <v>192</v>
      </c>
      <c r="S17" s="51"/>
      <c r="T17" s="26"/>
      <c r="U17" s="11">
        <f t="shared" si="4"/>
        <v>0</v>
      </c>
      <c r="V17" s="11">
        <f t="shared" si="5"/>
        <v>0</v>
      </c>
      <c r="W17" s="12">
        <f t="shared" si="6"/>
        <v>0</v>
      </c>
      <c r="X17" s="12">
        <f t="shared" si="7"/>
        <v>0</v>
      </c>
      <c r="Y17" s="27"/>
    </row>
    <row r="18" spans="1:25" ht="48" customHeight="1" x14ac:dyDescent="0.3">
      <c r="A18" s="106"/>
      <c r="B18" s="138"/>
      <c r="C18" s="28" t="s">
        <v>143</v>
      </c>
      <c r="D18" s="37" t="s">
        <v>140</v>
      </c>
      <c r="E18" s="28" t="s">
        <v>45</v>
      </c>
      <c r="F18" s="58">
        <v>0</v>
      </c>
      <c r="G18" s="58">
        <v>0</v>
      </c>
      <c r="H18" s="44">
        <v>0</v>
      </c>
      <c r="I18" s="26">
        <v>0</v>
      </c>
      <c r="J18" s="44"/>
      <c r="K18" s="44"/>
      <c r="L18" s="29">
        <v>0</v>
      </c>
      <c r="M18" s="30">
        <v>0</v>
      </c>
      <c r="N18" s="13">
        <f t="shared" si="0"/>
        <v>0</v>
      </c>
      <c r="O18" s="13">
        <f t="shared" si="1"/>
        <v>0</v>
      </c>
      <c r="P18" s="14">
        <f t="shared" si="2"/>
        <v>0</v>
      </c>
      <c r="Q18" s="14">
        <f t="shared" si="3"/>
        <v>0</v>
      </c>
      <c r="R18" s="59" t="s">
        <v>192</v>
      </c>
      <c r="S18" s="51"/>
      <c r="T18" s="26"/>
      <c r="U18" s="11">
        <f t="shared" si="4"/>
        <v>0</v>
      </c>
      <c r="V18" s="11">
        <f t="shared" si="5"/>
        <v>0</v>
      </c>
      <c r="W18" s="12">
        <f t="shared" si="6"/>
        <v>0</v>
      </c>
      <c r="X18" s="12">
        <f t="shared" si="7"/>
        <v>0</v>
      </c>
      <c r="Y18" s="27"/>
    </row>
    <row r="19" spans="1:25" ht="28.8" hidden="1" x14ac:dyDescent="0.3">
      <c r="A19" s="106"/>
      <c r="B19" s="28" t="s">
        <v>4</v>
      </c>
      <c r="C19" s="37" t="s">
        <v>147</v>
      </c>
      <c r="D19" s="37" t="s">
        <v>146</v>
      </c>
      <c r="E19" s="28" t="s">
        <v>46</v>
      </c>
      <c r="F19" s="58" t="s">
        <v>185</v>
      </c>
      <c r="G19" s="58" t="s">
        <v>185</v>
      </c>
      <c r="H19" s="44" t="s">
        <v>185</v>
      </c>
      <c r="I19" s="26">
        <v>0</v>
      </c>
      <c r="J19" s="44"/>
      <c r="K19" s="44"/>
      <c r="L19" s="44" t="s">
        <v>185</v>
      </c>
      <c r="M19" s="30">
        <v>33962600</v>
      </c>
      <c r="N19" s="13">
        <f t="shared" si="0"/>
        <v>0</v>
      </c>
      <c r="O19" s="13">
        <f t="shared" si="1"/>
        <v>0</v>
      </c>
      <c r="P19" s="14">
        <f t="shared" si="2"/>
        <v>0</v>
      </c>
      <c r="Q19" s="14">
        <f t="shared" si="3"/>
        <v>0</v>
      </c>
      <c r="R19" s="25"/>
      <c r="S19" s="51"/>
      <c r="T19" s="26"/>
      <c r="U19" s="11">
        <f t="shared" si="4"/>
        <v>0</v>
      </c>
      <c r="V19" s="11">
        <f t="shared" si="5"/>
        <v>0</v>
      </c>
      <c r="W19" s="12">
        <f t="shared" si="6"/>
        <v>0</v>
      </c>
      <c r="X19" s="12">
        <f t="shared" si="7"/>
        <v>0</v>
      </c>
      <c r="Y19" s="27"/>
    </row>
    <row r="20" spans="1:25" ht="28.8" hidden="1" x14ac:dyDescent="0.3">
      <c r="A20" s="106"/>
      <c r="B20" s="107" t="s">
        <v>5</v>
      </c>
      <c r="C20" s="28" t="s">
        <v>148</v>
      </c>
      <c r="D20" s="37" t="s">
        <v>142</v>
      </c>
      <c r="E20" s="28" t="s">
        <v>46</v>
      </c>
      <c r="F20" s="58" t="s">
        <v>185</v>
      </c>
      <c r="G20" s="58" t="s">
        <v>185</v>
      </c>
      <c r="H20" s="43" t="s">
        <v>185</v>
      </c>
      <c r="I20" s="26">
        <v>0</v>
      </c>
      <c r="J20" s="43"/>
      <c r="K20" s="43"/>
      <c r="L20" s="25" t="s">
        <v>185</v>
      </c>
      <c r="M20" s="30">
        <v>0</v>
      </c>
      <c r="N20" s="13">
        <f t="shared" si="0"/>
        <v>0</v>
      </c>
      <c r="O20" s="13">
        <f t="shared" si="1"/>
        <v>0</v>
      </c>
      <c r="P20" s="14">
        <f t="shared" si="2"/>
        <v>0</v>
      </c>
      <c r="Q20" s="14">
        <f t="shared" si="3"/>
        <v>0</v>
      </c>
      <c r="R20" s="25"/>
      <c r="S20" s="51"/>
      <c r="T20" s="26"/>
      <c r="U20" s="11">
        <f t="shared" si="4"/>
        <v>0</v>
      </c>
      <c r="V20" s="11">
        <f t="shared" si="5"/>
        <v>0</v>
      </c>
      <c r="W20" s="12">
        <f t="shared" si="6"/>
        <v>0</v>
      </c>
      <c r="X20" s="12">
        <f t="shared" si="7"/>
        <v>0</v>
      </c>
      <c r="Y20" s="27"/>
    </row>
    <row r="21" spans="1:25" ht="43.2" hidden="1" x14ac:dyDescent="0.3">
      <c r="A21" s="106"/>
      <c r="B21" s="107"/>
      <c r="C21" s="37" t="s">
        <v>149</v>
      </c>
      <c r="D21" s="37" t="s">
        <v>150</v>
      </c>
      <c r="E21" s="37" t="s">
        <v>46</v>
      </c>
      <c r="F21" s="58" t="s">
        <v>185</v>
      </c>
      <c r="G21" s="58" t="s">
        <v>185</v>
      </c>
      <c r="H21" s="44">
        <v>3</v>
      </c>
      <c r="I21" s="26">
        <v>0</v>
      </c>
      <c r="J21" s="44"/>
      <c r="K21" s="44"/>
      <c r="L21" s="25">
        <v>3</v>
      </c>
      <c r="M21" s="30">
        <v>0</v>
      </c>
      <c r="N21" s="13">
        <f t="shared" si="0"/>
        <v>0</v>
      </c>
      <c r="O21" s="13">
        <f t="shared" si="1"/>
        <v>0</v>
      </c>
      <c r="P21" s="14">
        <f t="shared" si="2"/>
        <v>0</v>
      </c>
      <c r="Q21" s="14">
        <f t="shared" si="3"/>
        <v>0</v>
      </c>
      <c r="R21" s="25"/>
      <c r="S21" s="51"/>
      <c r="T21" s="26"/>
      <c r="U21" s="11">
        <f t="shared" si="4"/>
        <v>0</v>
      </c>
      <c r="V21" s="11">
        <f t="shared" si="5"/>
        <v>0</v>
      </c>
      <c r="W21" s="12">
        <f t="shared" si="6"/>
        <v>0</v>
      </c>
      <c r="X21" s="12">
        <f t="shared" si="7"/>
        <v>0</v>
      </c>
      <c r="Y21" s="27"/>
    </row>
    <row r="22" spans="1:25" ht="40.5" hidden="1" customHeight="1" x14ac:dyDescent="0.3">
      <c r="A22" s="106"/>
      <c r="B22" s="107"/>
      <c r="C22" s="28" t="s">
        <v>51</v>
      </c>
      <c r="D22" s="37" t="s">
        <v>142</v>
      </c>
      <c r="E22" s="28" t="s">
        <v>46</v>
      </c>
      <c r="F22" s="24" t="s">
        <v>185</v>
      </c>
      <c r="G22" s="24" t="s">
        <v>185</v>
      </c>
      <c r="H22" s="43" t="s">
        <v>185</v>
      </c>
      <c r="I22" s="26" t="s">
        <v>185</v>
      </c>
      <c r="J22" s="43"/>
      <c r="K22" s="43"/>
      <c r="L22" s="25" t="s">
        <v>185</v>
      </c>
      <c r="M22" s="30">
        <v>1454620</v>
      </c>
      <c r="N22" s="13">
        <f t="shared" si="0"/>
        <v>0</v>
      </c>
      <c r="O22" s="13">
        <f t="shared" si="1"/>
        <v>0</v>
      </c>
      <c r="P22" s="14">
        <f t="shared" si="2"/>
        <v>0</v>
      </c>
      <c r="Q22" s="14">
        <f t="shared" si="3"/>
        <v>0</v>
      </c>
      <c r="R22" s="25"/>
      <c r="S22" s="51"/>
      <c r="T22" s="26"/>
      <c r="U22" s="11">
        <f t="shared" si="4"/>
        <v>0</v>
      </c>
      <c r="V22" s="11">
        <f t="shared" si="5"/>
        <v>0</v>
      </c>
      <c r="W22" s="12">
        <f t="shared" si="6"/>
        <v>0</v>
      </c>
      <c r="X22" s="12">
        <f t="shared" si="7"/>
        <v>0</v>
      </c>
      <c r="Y22" s="27"/>
    </row>
    <row r="23" spans="1:25" ht="63.75" customHeight="1" x14ac:dyDescent="0.3">
      <c r="A23" s="106"/>
      <c r="B23" s="138"/>
      <c r="C23" s="28" t="s">
        <v>52</v>
      </c>
      <c r="D23" s="28" t="s">
        <v>152</v>
      </c>
      <c r="E23" s="28" t="s">
        <v>45</v>
      </c>
      <c r="F23" s="24" t="s">
        <v>185</v>
      </c>
      <c r="G23" s="24" t="s">
        <v>185</v>
      </c>
      <c r="H23" s="145">
        <v>531.19000000000005</v>
      </c>
      <c r="I23" s="146">
        <v>4737859</v>
      </c>
      <c r="J23" s="44"/>
      <c r="K23" s="44"/>
      <c r="L23" s="60">
        <v>460.62599999999998</v>
      </c>
      <c r="M23" s="30">
        <v>5069825</v>
      </c>
      <c r="N23" s="13">
        <f t="shared" si="0"/>
        <v>0.13284135620022985</v>
      </c>
      <c r="O23" s="13">
        <f t="shared" si="1"/>
        <v>-7.0066669354237776E-2</v>
      </c>
      <c r="P23" s="14">
        <f t="shared" si="2"/>
        <v>0</v>
      </c>
      <c r="Q23" s="14">
        <f t="shared" si="3"/>
        <v>0</v>
      </c>
      <c r="R23" s="59" t="s">
        <v>194</v>
      </c>
      <c r="S23" s="51"/>
      <c r="T23" s="26"/>
      <c r="U23" s="11">
        <f t="shared" si="4"/>
        <v>0</v>
      </c>
      <c r="V23" s="11">
        <f t="shared" si="5"/>
        <v>0</v>
      </c>
      <c r="W23" s="12">
        <f t="shared" si="6"/>
        <v>0</v>
      </c>
      <c r="X23" s="12">
        <f t="shared" si="7"/>
        <v>0</v>
      </c>
      <c r="Y23" s="27"/>
    </row>
    <row r="24" spans="1:25" ht="36.75" customHeight="1" x14ac:dyDescent="0.3">
      <c r="A24" s="106"/>
      <c r="B24" s="139" t="s">
        <v>6</v>
      </c>
      <c r="C24" s="28" t="s">
        <v>153</v>
      </c>
      <c r="D24" s="28" t="s">
        <v>155</v>
      </c>
      <c r="E24" s="28" t="s">
        <v>46</v>
      </c>
      <c r="F24" s="24" t="s">
        <v>185</v>
      </c>
      <c r="G24" s="24" t="s">
        <v>185</v>
      </c>
      <c r="H24" s="24" t="s">
        <v>185</v>
      </c>
      <c r="I24" s="24" t="s">
        <v>185</v>
      </c>
      <c r="J24" s="44"/>
      <c r="K24" s="44"/>
      <c r="L24" s="24" t="s">
        <v>185</v>
      </c>
      <c r="M24" s="24" t="s">
        <v>185</v>
      </c>
      <c r="N24" s="13">
        <f t="shared" si="0"/>
        <v>0</v>
      </c>
      <c r="O24" s="13">
        <f t="shared" si="1"/>
        <v>0</v>
      </c>
      <c r="P24" s="14">
        <f t="shared" si="2"/>
        <v>0</v>
      </c>
      <c r="Q24" s="14">
        <f t="shared" si="3"/>
        <v>0</v>
      </c>
      <c r="R24" s="59" t="s">
        <v>196</v>
      </c>
      <c r="S24" s="51"/>
      <c r="T24" s="26"/>
      <c r="U24" s="11">
        <f t="shared" si="4"/>
        <v>0</v>
      </c>
      <c r="V24" s="11">
        <f t="shared" si="5"/>
        <v>0</v>
      </c>
      <c r="W24" s="12">
        <f t="shared" si="6"/>
        <v>0</v>
      </c>
      <c r="X24" s="12">
        <f t="shared" si="7"/>
        <v>0</v>
      </c>
      <c r="Y24" s="27"/>
    </row>
    <row r="25" spans="1:25" ht="54" hidden="1" customHeight="1" x14ac:dyDescent="0.3">
      <c r="A25" s="106"/>
      <c r="B25" s="121"/>
      <c r="C25" s="37" t="s">
        <v>154</v>
      </c>
      <c r="D25" s="37" t="s">
        <v>156</v>
      </c>
      <c r="E25" s="37" t="s">
        <v>46</v>
      </c>
      <c r="F25" s="58" t="s">
        <v>185</v>
      </c>
      <c r="G25" s="58" t="s">
        <v>185</v>
      </c>
      <c r="H25" s="43" t="s">
        <v>185</v>
      </c>
      <c r="I25" s="26" t="s">
        <v>185</v>
      </c>
      <c r="J25" s="43"/>
      <c r="K25" s="43"/>
      <c r="L25" s="25" t="s">
        <v>185</v>
      </c>
      <c r="M25" s="30">
        <v>9365327.0600000005</v>
      </c>
      <c r="N25" s="13">
        <f t="shared" si="0"/>
        <v>0</v>
      </c>
      <c r="O25" s="13">
        <f t="shared" si="1"/>
        <v>0</v>
      </c>
      <c r="P25" s="14">
        <f t="shared" si="2"/>
        <v>0</v>
      </c>
      <c r="Q25" s="14">
        <f t="shared" si="3"/>
        <v>0</v>
      </c>
      <c r="R25" s="25"/>
      <c r="S25" s="51"/>
      <c r="T25" s="26"/>
      <c r="U25" s="11">
        <f t="shared" si="4"/>
        <v>0</v>
      </c>
      <c r="V25" s="11">
        <f t="shared" si="5"/>
        <v>0</v>
      </c>
      <c r="W25" s="12">
        <f t="shared" si="6"/>
        <v>0</v>
      </c>
      <c r="X25" s="12">
        <f t="shared" si="7"/>
        <v>0</v>
      </c>
      <c r="Y25" s="27"/>
    </row>
    <row r="26" spans="1:25" ht="72" hidden="1" x14ac:dyDescent="0.3">
      <c r="A26" s="106"/>
      <c r="B26" s="104" t="s">
        <v>58</v>
      </c>
      <c r="C26" s="28" t="s">
        <v>49</v>
      </c>
      <c r="D26" s="28" t="s">
        <v>142</v>
      </c>
      <c r="E26" s="28" t="s">
        <v>46</v>
      </c>
      <c r="F26" s="58" t="s">
        <v>185</v>
      </c>
      <c r="G26" s="58" t="s">
        <v>185</v>
      </c>
      <c r="H26" s="43" t="s">
        <v>185</v>
      </c>
      <c r="I26" s="26" t="s">
        <v>185</v>
      </c>
      <c r="J26" s="43"/>
      <c r="K26" s="43"/>
      <c r="L26" s="25" t="s">
        <v>185</v>
      </c>
      <c r="M26" s="30">
        <v>0</v>
      </c>
      <c r="N26" s="13">
        <f t="shared" si="0"/>
        <v>0</v>
      </c>
      <c r="O26" s="13">
        <f t="shared" si="1"/>
        <v>0</v>
      </c>
      <c r="P26" s="14">
        <f t="shared" si="2"/>
        <v>0</v>
      </c>
      <c r="Q26" s="14">
        <f t="shared" si="3"/>
        <v>0</v>
      </c>
      <c r="R26" s="25"/>
      <c r="S26" s="51"/>
      <c r="T26" s="26"/>
      <c r="U26" s="11">
        <f t="shared" si="4"/>
        <v>0</v>
      </c>
      <c r="V26" s="11">
        <f t="shared" si="5"/>
        <v>0</v>
      </c>
      <c r="W26" s="12">
        <f t="shared" si="6"/>
        <v>0</v>
      </c>
      <c r="X26" s="12">
        <f t="shared" si="7"/>
        <v>0</v>
      </c>
      <c r="Y26" s="27"/>
    </row>
    <row r="27" spans="1:25" ht="68.25" hidden="1" customHeight="1" x14ac:dyDescent="0.3">
      <c r="A27" s="106"/>
      <c r="B27" s="108"/>
      <c r="C27" s="28" t="s">
        <v>48</v>
      </c>
      <c r="D27" s="28" t="s">
        <v>142</v>
      </c>
      <c r="E27" s="57" t="s">
        <v>46</v>
      </c>
      <c r="F27" s="58" t="s">
        <v>185</v>
      </c>
      <c r="G27" s="58" t="s">
        <v>185</v>
      </c>
      <c r="H27" s="43" t="s">
        <v>185</v>
      </c>
      <c r="I27" s="26" t="s">
        <v>185</v>
      </c>
      <c r="J27" s="43"/>
      <c r="K27" s="43"/>
      <c r="L27" s="25" t="s">
        <v>185</v>
      </c>
      <c r="M27" s="30">
        <v>0</v>
      </c>
      <c r="N27" s="13">
        <f t="shared" si="0"/>
        <v>0</v>
      </c>
      <c r="O27" s="13">
        <f t="shared" si="1"/>
        <v>0</v>
      </c>
      <c r="P27" s="14">
        <f t="shared" si="2"/>
        <v>0</v>
      </c>
      <c r="Q27" s="14">
        <f t="shared" si="3"/>
        <v>0</v>
      </c>
      <c r="R27" s="25"/>
      <c r="S27" s="51"/>
      <c r="T27" s="26"/>
      <c r="U27" s="11">
        <f t="shared" si="4"/>
        <v>0</v>
      </c>
      <c r="V27" s="11">
        <f t="shared" si="5"/>
        <v>0</v>
      </c>
      <c r="W27" s="12">
        <f t="shared" si="6"/>
        <v>0</v>
      </c>
      <c r="X27" s="12">
        <f t="shared" si="7"/>
        <v>0</v>
      </c>
      <c r="Y27" s="27"/>
    </row>
    <row r="28" spans="1:25" ht="57.6" hidden="1" x14ac:dyDescent="0.3">
      <c r="A28" s="106"/>
      <c r="B28" s="104" t="s">
        <v>59</v>
      </c>
      <c r="C28" s="28" t="s">
        <v>47</v>
      </c>
      <c r="D28" s="28" t="s">
        <v>157</v>
      </c>
      <c r="E28" s="28" t="s">
        <v>46</v>
      </c>
      <c r="F28" s="58" t="s">
        <v>185</v>
      </c>
      <c r="G28" s="58" t="s">
        <v>185</v>
      </c>
      <c r="H28" s="43">
        <v>0</v>
      </c>
      <c r="I28" s="26">
        <v>0</v>
      </c>
      <c r="J28" s="43"/>
      <c r="K28" s="43"/>
      <c r="L28" s="29">
        <v>0</v>
      </c>
      <c r="M28" s="30">
        <v>0</v>
      </c>
      <c r="N28" s="13">
        <f t="shared" si="0"/>
        <v>0</v>
      </c>
      <c r="O28" s="13">
        <f t="shared" si="1"/>
        <v>0</v>
      </c>
      <c r="P28" s="14">
        <f t="shared" si="2"/>
        <v>0</v>
      </c>
      <c r="Q28" s="14">
        <f t="shared" si="3"/>
        <v>0</v>
      </c>
      <c r="R28" s="25"/>
      <c r="S28" s="51"/>
      <c r="T28" s="26"/>
      <c r="U28" s="11">
        <f t="shared" si="4"/>
        <v>0</v>
      </c>
      <c r="V28" s="11">
        <f t="shared" si="5"/>
        <v>0</v>
      </c>
      <c r="W28" s="12">
        <f t="shared" si="6"/>
        <v>0</v>
      </c>
      <c r="X28" s="12">
        <f t="shared" si="7"/>
        <v>0</v>
      </c>
      <c r="Y28" s="27"/>
    </row>
    <row r="29" spans="1:25" ht="57.6" hidden="1" x14ac:dyDescent="0.3">
      <c r="A29" s="106"/>
      <c r="B29" s="108"/>
      <c r="C29" s="28" t="s">
        <v>14</v>
      </c>
      <c r="D29" s="37" t="s">
        <v>157</v>
      </c>
      <c r="E29" s="28" t="s">
        <v>46</v>
      </c>
      <c r="F29" s="58" t="s">
        <v>185</v>
      </c>
      <c r="G29" s="58" t="s">
        <v>185</v>
      </c>
      <c r="H29" s="43">
        <v>0</v>
      </c>
      <c r="I29" s="26">
        <v>0</v>
      </c>
      <c r="J29" s="44"/>
      <c r="K29" s="44"/>
      <c r="L29" s="29">
        <v>0</v>
      </c>
      <c r="M29" s="30">
        <v>0</v>
      </c>
      <c r="N29" s="13">
        <f t="shared" si="0"/>
        <v>0</v>
      </c>
      <c r="O29" s="13">
        <f t="shared" si="1"/>
        <v>0</v>
      </c>
      <c r="P29" s="14">
        <f t="shared" si="2"/>
        <v>0</v>
      </c>
      <c r="Q29" s="14">
        <f t="shared" si="3"/>
        <v>0</v>
      </c>
      <c r="R29" s="25"/>
      <c r="S29" s="51"/>
      <c r="T29" s="26"/>
      <c r="U29" s="11">
        <f t="shared" si="4"/>
        <v>0</v>
      </c>
      <c r="V29" s="11">
        <f t="shared" si="5"/>
        <v>0</v>
      </c>
      <c r="W29" s="12">
        <f t="shared" si="6"/>
        <v>0</v>
      </c>
      <c r="X29" s="12">
        <f t="shared" si="7"/>
        <v>0</v>
      </c>
      <c r="Y29" s="27"/>
    </row>
    <row r="30" spans="1:25" ht="94.5" customHeight="1" x14ac:dyDescent="0.3">
      <c r="A30" s="106"/>
      <c r="B30" s="137" t="s">
        <v>7</v>
      </c>
      <c r="C30" s="28" t="s">
        <v>158</v>
      </c>
      <c r="D30" s="28" t="s">
        <v>159</v>
      </c>
      <c r="E30" s="28" t="s">
        <v>45</v>
      </c>
      <c r="F30" s="58">
        <v>0</v>
      </c>
      <c r="G30" s="58">
        <v>0</v>
      </c>
      <c r="H30" s="44">
        <v>0</v>
      </c>
      <c r="I30" s="26">
        <v>0</v>
      </c>
      <c r="J30" s="44"/>
      <c r="K30" s="44"/>
      <c r="L30" s="29">
        <v>0</v>
      </c>
      <c r="M30" s="30">
        <v>0</v>
      </c>
      <c r="N30" s="13">
        <f t="shared" si="0"/>
        <v>0</v>
      </c>
      <c r="O30" s="13">
        <f t="shared" si="1"/>
        <v>0</v>
      </c>
      <c r="P30" s="14">
        <f t="shared" si="2"/>
        <v>0</v>
      </c>
      <c r="Q30" s="14">
        <f t="shared" si="3"/>
        <v>0</v>
      </c>
      <c r="R30" s="59" t="s">
        <v>193</v>
      </c>
      <c r="S30" s="51"/>
      <c r="T30" s="26"/>
      <c r="U30" s="11">
        <f t="shared" si="4"/>
        <v>0</v>
      </c>
      <c r="V30" s="11">
        <f t="shared" si="5"/>
        <v>0</v>
      </c>
      <c r="W30" s="12">
        <f t="shared" si="6"/>
        <v>0</v>
      </c>
      <c r="X30" s="12">
        <f t="shared" si="7"/>
        <v>0</v>
      </c>
      <c r="Y30" s="27"/>
    </row>
    <row r="31" spans="1:25" ht="130.19999999999999" thickBot="1" x14ac:dyDescent="0.35">
      <c r="A31" s="101" t="s">
        <v>12</v>
      </c>
      <c r="B31" s="140" t="s">
        <v>8</v>
      </c>
      <c r="C31" s="31" t="s">
        <v>15</v>
      </c>
      <c r="D31" s="31" t="s">
        <v>160</v>
      </c>
      <c r="E31" s="57" t="s">
        <v>45</v>
      </c>
      <c r="F31" s="24" t="s">
        <v>185</v>
      </c>
      <c r="G31" s="24" t="s">
        <v>185</v>
      </c>
      <c r="H31" s="143">
        <v>0.8</v>
      </c>
      <c r="I31" s="26">
        <v>5810154</v>
      </c>
      <c r="J31" s="45"/>
      <c r="K31" s="45"/>
      <c r="L31" s="143">
        <v>0.47</v>
      </c>
      <c r="M31" s="30">
        <v>10911190</v>
      </c>
      <c r="N31" s="13">
        <f t="shared" si="0"/>
        <v>0.41250000000000009</v>
      </c>
      <c r="O31" s="13">
        <f t="shared" si="1"/>
        <v>-0.87795194413091293</v>
      </c>
      <c r="P31" s="14">
        <f t="shared" si="2"/>
        <v>0</v>
      </c>
      <c r="Q31" s="14">
        <f t="shared" si="3"/>
        <v>0</v>
      </c>
      <c r="R31" s="59" t="s">
        <v>199</v>
      </c>
      <c r="S31" s="51"/>
      <c r="T31" s="26"/>
      <c r="U31" s="11">
        <f t="shared" si="4"/>
        <v>0</v>
      </c>
      <c r="V31" s="11">
        <f t="shared" si="5"/>
        <v>0</v>
      </c>
      <c r="W31" s="12">
        <f t="shared" si="6"/>
        <v>0</v>
      </c>
      <c r="X31" s="12">
        <f t="shared" si="7"/>
        <v>0</v>
      </c>
      <c r="Y31" s="27"/>
    </row>
    <row r="32" spans="1:25" ht="43.2" hidden="1" x14ac:dyDescent="0.3">
      <c r="A32" s="102"/>
      <c r="B32" s="105"/>
      <c r="C32" s="31" t="s">
        <v>16</v>
      </c>
      <c r="D32" s="38" t="s">
        <v>160</v>
      </c>
      <c r="E32" s="57" t="s">
        <v>46</v>
      </c>
      <c r="F32" s="24" t="s">
        <v>185</v>
      </c>
      <c r="G32" s="24" t="s">
        <v>185</v>
      </c>
      <c r="H32" s="44" t="s">
        <v>185</v>
      </c>
      <c r="I32" s="44" t="s">
        <v>185</v>
      </c>
      <c r="J32" s="45"/>
      <c r="K32" s="45"/>
      <c r="L32" s="29" t="s">
        <v>185</v>
      </c>
      <c r="M32" s="30" t="s">
        <v>185</v>
      </c>
      <c r="N32" s="13">
        <f t="shared" si="0"/>
        <v>0</v>
      </c>
      <c r="O32" s="13">
        <f t="shared" si="1"/>
        <v>0</v>
      </c>
      <c r="P32" s="14">
        <f t="shared" si="2"/>
        <v>0</v>
      </c>
      <c r="Q32" s="14">
        <f t="shared" si="3"/>
        <v>0</v>
      </c>
      <c r="R32" s="63" t="s">
        <v>189</v>
      </c>
      <c r="S32" s="51"/>
      <c r="T32" s="26"/>
      <c r="U32" s="11">
        <f t="shared" si="4"/>
        <v>0</v>
      </c>
      <c r="V32" s="11">
        <f t="shared" si="5"/>
        <v>0</v>
      </c>
      <c r="W32" s="12">
        <f t="shared" si="6"/>
        <v>0</v>
      </c>
      <c r="X32" s="12">
        <f t="shared" si="7"/>
        <v>0</v>
      </c>
      <c r="Y32" s="27"/>
    </row>
    <row r="33" spans="1:25" ht="144.6" thickBot="1" x14ac:dyDescent="0.35">
      <c r="A33" s="103"/>
      <c r="B33" s="141"/>
      <c r="C33" s="32" t="s">
        <v>17</v>
      </c>
      <c r="D33" s="32" t="s">
        <v>161</v>
      </c>
      <c r="E33" s="57" t="s">
        <v>45</v>
      </c>
      <c r="F33" s="24" t="s">
        <v>185</v>
      </c>
      <c r="G33" s="24" t="s">
        <v>185</v>
      </c>
      <c r="H33" s="46">
        <v>60</v>
      </c>
      <c r="I33" s="26">
        <v>29592329</v>
      </c>
      <c r="J33" s="46"/>
      <c r="K33" s="46"/>
      <c r="L33" s="29">
        <v>23</v>
      </c>
      <c r="M33" s="30">
        <v>45624492</v>
      </c>
      <c r="N33" s="13">
        <f t="shared" si="0"/>
        <v>0.6166666666666667</v>
      </c>
      <c r="O33" s="13">
        <f t="shared" si="1"/>
        <v>-0.54176753036234482</v>
      </c>
      <c r="P33" s="14">
        <f t="shared" si="2"/>
        <v>0</v>
      </c>
      <c r="Q33" s="14">
        <f t="shared" si="3"/>
        <v>0</v>
      </c>
      <c r="R33" s="59" t="s">
        <v>195</v>
      </c>
      <c r="S33" s="51"/>
      <c r="T33" s="26"/>
      <c r="U33" s="11">
        <f t="shared" si="4"/>
        <v>0</v>
      </c>
      <c r="V33" s="11">
        <f t="shared" si="5"/>
        <v>0</v>
      </c>
      <c r="W33" s="12">
        <f t="shared" si="6"/>
        <v>0</v>
      </c>
      <c r="X33" s="12">
        <f t="shared" si="7"/>
        <v>0</v>
      </c>
      <c r="Y33" s="27"/>
    </row>
    <row r="34" spans="1:25" ht="115.8" thickBot="1" x14ac:dyDescent="0.35">
      <c r="A34" s="144" t="s">
        <v>190</v>
      </c>
      <c r="B34" s="142"/>
      <c r="C34" s="32" t="s">
        <v>190</v>
      </c>
      <c r="D34" s="32" t="s">
        <v>191</v>
      </c>
      <c r="E34" s="57" t="s">
        <v>45</v>
      </c>
      <c r="F34" s="64">
        <v>0.1</v>
      </c>
      <c r="G34" s="64">
        <v>0.1</v>
      </c>
      <c r="H34" s="61">
        <v>0</v>
      </c>
      <c r="I34" s="26">
        <v>0</v>
      </c>
      <c r="J34" s="61"/>
      <c r="K34" s="61"/>
      <c r="L34" s="25">
        <v>0</v>
      </c>
      <c r="M34" s="26">
        <v>0</v>
      </c>
      <c r="N34" s="13">
        <f t="shared" si="0"/>
        <v>0</v>
      </c>
      <c r="O34" s="13">
        <f t="shared" si="1"/>
        <v>0</v>
      </c>
      <c r="P34" s="14">
        <f t="shared" ref="P34" si="9">IFERROR((N34/G34),0)</f>
        <v>0</v>
      </c>
      <c r="Q34" s="14">
        <f t="shared" ref="Q34" si="10">IFERROR((O34/F34),0)</f>
        <v>0</v>
      </c>
      <c r="R34" s="63" t="s">
        <v>197</v>
      </c>
      <c r="S34" s="51"/>
      <c r="T34" s="26"/>
      <c r="U34" s="11"/>
      <c r="V34" s="11"/>
      <c r="W34" s="62"/>
      <c r="X34" s="62"/>
      <c r="Y34" s="27"/>
    </row>
    <row r="35" spans="1:25" ht="43.2" hidden="1" x14ac:dyDescent="0.3">
      <c r="A35" s="56" t="s">
        <v>182</v>
      </c>
      <c r="B35" s="54" t="s">
        <v>0</v>
      </c>
      <c r="C35" s="54" t="s">
        <v>0</v>
      </c>
      <c r="D35" s="54" t="s">
        <v>139</v>
      </c>
      <c r="E35" s="54" t="s">
        <v>46</v>
      </c>
      <c r="F35" s="58" t="s">
        <v>185</v>
      </c>
      <c r="G35" s="58" t="s">
        <v>185</v>
      </c>
      <c r="H35" s="43" t="s">
        <v>185</v>
      </c>
      <c r="I35" s="26" t="s">
        <v>185</v>
      </c>
      <c r="J35" s="43"/>
      <c r="K35" s="43"/>
      <c r="L35" s="25" t="s">
        <v>185</v>
      </c>
      <c r="M35" s="25" t="s">
        <v>185</v>
      </c>
      <c r="N35" s="24" t="s">
        <v>184</v>
      </c>
      <c r="O35" s="24" t="s">
        <v>184</v>
      </c>
      <c r="P35" s="24" t="s">
        <v>184</v>
      </c>
      <c r="Q35" s="24" t="s">
        <v>184</v>
      </c>
      <c r="R35" s="25"/>
      <c r="S35" s="51"/>
      <c r="T35" s="26"/>
      <c r="U35" s="24" t="s">
        <v>184</v>
      </c>
      <c r="V35" s="24" t="s">
        <v>184</v>
      </c>
      <c r="W35" s="24" t="s">
        <v>184</v>
      </c>
      <c r="X35" s="24" t="s">
        <v>184</v>
      </c>
      <c r="Y35" s="27"/>
    </row>
    <row r="36" spans="1:25" ht="57.6" hidden="1" x14ac:dyDescent="0.3">
      <c r="A36" s="55" t="s">
        <v>183</v>
      </c>
      <c r="B36" s="16"/>
    </row>
  </sheetData>
  <autoFilter ref="A11:Y36" xr:uid="{00000000-0001-0000-0100-000000000000}">
    <filterColumn colId="0" showButton="0"/>
    <filterColumn colId="4">
      <filters>
        <filter val="SI"/>
      </filters>
    </filterColumn>
  </autoFilter>
  <mergeCells count="44">
    <mergeCell ref="B3:G3"/>
    <mergeCell ref="J3:Y3"/>
    <mergeCell ref="B24:B25"/>
    <mergeCell ref="C1:Y1"/>
    <mergeCell ref="H2:I2"/>
    <mergeCell ref="H4:I4"/>
    <mergeCell ref="J2:Y2"/>
    <mergeCell ref="J4:Y4"/>
    <mergeCell ref="L7:Y7"/>
    <mergeCell ref="B5:G5"/>
    <mergeCell ref="H5:I5"/>
    <mergeCell ref="J5:Y5"/>
    <mergeCell ref="B2:G2"/>
    <mergeCell ref="B4:G4"/>
    <mergeCell ref="A6:Y6"/>
    <mergeCell ref="L10:R10"/>
    <mergeCell ref="A31:A33"/>
    <mergeCell ref="B31:B33"/>
    <mergeCell ref="I10:I11"/>
    <mergeCell ref="A15:A16"/>
    <mergeCell ref="B15:B16"/>
    <mergeCell ref="A17:A30"/>
    <mergeCell ref="B17:B18"/>
    <mergeCell ref="B20:B23"/>
    <mergeCell ref="B26:B27"/>
    <mergeCell ref="B28:B29"/>
    <mergeCell ref="F8:F11"/>
    <mergeCell ref="A8:B11"/>
    <mergeCell ref="C8:C11"/>
    <mergeCell ref="A12:A14"/>
    <mergeCell ref="A7:G7"/>
    <mergeCell ref="S9:Y9"/>
    <mergeCell ref="S10:Y10"/>
    <mergeCell ref="L8:O8"/>
    <mergeCell ref="J8:K9"/>
    <mergeCell ref="J10:J11"/>
    <mergeCell ref="K10:K11"/>
    <mergeCell ref="E8:E11"/>
    <mergeCell ref="G8:G11"/>
    <mergeCell ref="H10:H11"/>
    <mergeCell ref="D8:D11"/>
    <mergeCell ref="H8:I9"/>
    <mergeCell ref="L9:R9"/>
    <mergeCell ref="S8:Y8"/>
  </mergeCells>
  <dataValidations count="14">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Escribir el otro sector que no se encuentra en la lista desplegable" sqref="B3:G3" xr:uid="{00000000-0002-0000-0100-000009000000}"/>
    <dataValidation allowBlank="1" showInputMessage="1" showErrorMessage="1" prompt="Escribir la otra entidad que no se encuentra en la lista desplegable" sqref="J3:Y3" xr:uid="{00000000-0002-0000-0100-00000A000000}"/>
    <dataValidation type="list" allowBlank="1" showInputMessage="1" showErrorMessage="1" sqref="J2:Y2" xr:uid="{00000000-0002-0000-01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E000000}">
          <x14:formula1>
            <xm:f>datos!$E$12:$E$13</xm:f>
          </x14:formula1>
          <xm:sqref>B5</xm:sqref>
        </x14:dataValidation>
        <x14:dataValidation type="list" allowBlank="1" showInputMessage="1" showErrorMessage="1" xr:uid="{00000000-0002-0000-0100-00000F000000}">
          <x14:formula1>
            <xm:f>datos!$E$27:$E$29</xm:f>
          </x14:formula1>
          <xm:sqref>J4</xm:sqref>
        </x14:dataValidation>
        <x14:dataValidation type="list" allowBlank="1" showInputMessage="1" showErrorMessage="1" xr:uid="{00000000-0002-0000-0100-000010000000}">
          <x14:formula1>
            <xm:f>datos!$D$27:$D$31</xm:f>
          </x14:formula1>
          <xm:sqref>B4</xm:sqref>
        </x14:dataValidation>
        <x14:dataValidation type="list" allowBlank="1" showInputMessage="1" showErrorMessage="1" xr:uid="{00000000-0002-0000-0100-000011000000}">
          <x14:formula1>
            <xm:f>datos!$E$18:$E$20</xm:f>
          </x14:formula1>
          <xm:sqref>J5</xm:sqref>
        </x14:dataValidation>
        <x14:dataValidation type="list" showInputMessage="1" showErrorMessage="1" xr:uid="{00000000-0002-0000-0100-000013000000}">
          <x14:formula1>
            <xm:f>datos!$D$2:$T$2</xm:f>
          </x14:formula1>
          <xm:sqref>B2:G2</xm:sqref>
        </x14:dataValidation>
        <x14:dataValidation type="list" allowBlank="1" showInputMessage="1" showErrorMessage="1" xr:uid="{00000000-0002-0000-0100-000012000000}">
          <x14:formula1>
            <xm:f>datos!$F$27:$F$28</xm:f>
          </x14:formula1>
          <xm:sqref>E12:E35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vt:lpstr>
      <vt:lpstr>formato captura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YHOJAN EDGARDO ESPINOSA LOPEZ</cp:lastModifiedBy>
  <dcterms:created xsi:type="dcterms:W3CDTF">2021-10-14T18:59:05Z</dcterms:created>
  <dcterms:modified xsi:type="dcterms:W3CDTF">2023-07-24T20:59:13Z</dcterms:modified>
</cp:coreProperties>
</file>