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G:\Mi unidad\1. Escritorio\Metro\Actualización 3\"/>
    </mc:Choice>
  </mc:AlternateContent>
  <xr:revisionPtr revIDLastSave="0" documentId="13_ncr:1_{44897964-746F-4EF0-98EE-AFD646C16683}" xr6:coauthVersionLast="47" xr6:coauthVersionMax="47" xr10:uidLastSave="{00000000-0000-0000-0000-000000000000}"/>
  <bookViews>
    <workbookView xWindow="-120" yWindow="-120" windowWidth="29040" windowHeight="15840" tabRatio="920" xr2:uid="{00000000-000D-0000-FFFF-FFFF00000000}"/>
  </bookViews>
  <sheets>
    <sheet name="GD-FR-014" sheetId="1" r:id="rId1"/>
    <sheet name="Hoja1" sheetId="2" state="hidden" r:id="rId2"/>
    <sheet name="Hoja2" sheetId="3" state="hidden" r:id="rId3"/>
  </sheets>
  <definedNames>
    <definedName name="_xlnm._FilterDatabase" localSheetId="0" hidden="1">'GD-FR-014'!$A$8:$G$8</definedName>
    <definedName name="_xlnm._FilterDatabase" localSheetId="1" hidden="1">Hoja1!$A$1:$D$152</definedName>
    <definedName name="_xlnm.Print_Area" localSheetId="0">'GD-FR-014'!$A$1:$G$180</definedName>
    <definedName name="_xlnm.Print_Titles" localSheetId="0">'GD-FR-014'!$1:$3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73" i="1" l="1"/>
  <c r="C173" i="1"/>
  <c r="D168" i="1"/>
  <c r="C168" i="1"/>
  <c r="D167" i="1"/>
  <c r="C167" i="1"/>
  <c r="D166" i="1"/>
  <c r="C166" i="1"/>
  <c r="D165" i="1"/>
  <c r="C165" i="1"/>
  <c r="D164" i="1"/>
  <c r="C164" i="1"/>
  <c r="D162" i="1"/>
  <c r="C162" i="1"/>
  <c r="D140" i="1"/>
  <c r="C140" i="1"/>
  <c r="D135" i="1"/>
  <c r="C135" i="1"/>
  <c r="D133" i="1"/>
  <c r="C133" i="1"/>
  <c r="D132" i="1"/>
  <c r="C132" i="1"/>
  <c r="D134" i="1"/>
  <c r="C134" i="1"/>
  <c r="D131" i="1"/>
  <c r="C131" i="1"/>
  <c r="D106" i="1"/>
  <c r="D123" i="1"/>
  <c r="C123" i="1"/>
  <c r="D119" i="1"/>
  <c r="C119" i="1"/>
  <c r="B9" i="3"/>
  <c r="B8" i="3"/>
  <c r="B7" i="3"/>
  <c r="B6" i="3"/>
  <c r="B5" i="3"/>
  <c r="D81" i="1"/>
  <c r="D78" i="1"/>
  <c r="C78" i="1"/>
  <c r="D76" i="1"/>
  <c r="C76" i="1"/>
  <c r="D47" i="1"/>
  <c r="D45" i="1"/>
  <c r="C45" i="1"/>
  <c r="D61" i="1"/>
  <c r="C61" i="1"/>
  <c r="D62" i="1"/>
  <c r="C62" i="1"/>
  <c r="D79" i="1"/>
  <c r="C79" i="1"/>
  <c r="D77" i="1"/>
  <c r="C77" i="1"/>
  <c r="D75" i="1"/>
  <c r="C75" i="1"/>
  <c r="D74" i="1"/>
  <c r="C74" i="1"/>
  <c r="D73" i="1"/>
  <c r="C73" i="1"/>
  <c r="D72" i="1"/>
  <c r="C72" i="1"/>
  <c r="D71" i="1"/>
  <c r="C71" i="1"/>
  <c r="D70" i="1"/>
  <c r="C70" i="1"/>
  <c r="D69" i="1"/>
  <c r="C69" i="1"/>
  <c r="D68" i="1"/>
  <c r="C68" i="1"/>
  <c r="D51" i="1"/>
  <c r="C51" i="1"/>
  <c r="D174" i="1"/>
  <c r="C174" i="1"/>
  <c r="D172" i="1"/>
  <c r="C172" i="1"/>
  <c r="D171" i="1"/>
  <c r="C171" i="1"/>
  <c r="D170" i="1"/>
  <c r="C170" i="1"/>
  <c r="D50" i="1"/>
  <c r="C50" i="1"/>
  <c r="D169" i="1"/>
  <c r="C169" i="1"/>
  <c r="D35" i="1"/>
  <c r="C35" i="1"/>
  <c r="D163" i="1"/>
  <c r="C163" i="1"/>
  <c r="D49" i="1"/>
  <c r="C49" i="1"/>
  <c r="D48" i="1"/>
  <c r="C48" i="1"/>
  <c r="D161" i="1"/>
  <c r="C161" i="1"/>
  <c r="D160" i="1"/>
  <c r="C160" i="1"/>
  <c r="D159" i="1"/>
  <c r="C159" i="1"/>
  <c r="D158" i="1"/>
  <c r="C158" i="1"/>
  <c r="D157" i="1"/>
  <c r="C157" i="1"/>
  <c r="D156" i="1"/>
  <c r="C156" i="1"/>
  <c r="D155" i="1"/>
  <c r="C155" i="1"/>
  <c r="D122" i="1"/>
  <c r="C122" i="1"/>
  <c r="D121" i="1"/>
  <c r="C121" i="1"/>
  <c r="D120" i="1"/>
  <c r="C120" i="1"/>
  <c r="D154" i="1"/>
  <c r="C154" i="1"/>
  <c r="D153" i="1"/>
  <c r="C153" i="1"/>
  <c r="D152" i="1"/>
  <c r="C152" i="1"/>
  <c r="D151" i="1"/>
  <c r="C151" i="1"/>
  <c r="D150" i="1"/>
  <c r="C150" i="1"/>
  <c r="D149" i="1"/>
  <c r="C149" i="1"/>
  <c r="D148" i="1"/>
  <c r="C148" i="1"/>
  <c r="D147" i="1"/>
  <c r="C147" i="1"/>
  <c r="D146" i="1"/>
  <c r="C146" i="1"/>
  <c r="D145" i="1"/>
  <c r="C145" i="1"/>
  <c r="D144" i="1"/>
  <c r="C144" i="1"/>
  <c r="D143" i="1"/>
  <c r="C143" i="1"/>
  <c r="D142" i="1"/>
  <c r="C142" i="1"/>
  <c r="D141" i="1"/>
  <c r="C141" i="1"/>
  <c r="D139" i="1"/>
  <c r="C139" i="1"/>
  <c r="D117" i="1"/>
  <c r="C117" i="1"/>
  <c r="D138" i="1"/>
  <c r="C138" i="1"/>
  <c r="D137" i="1"/>
  <c r="C137" i="1"/>
  <c r="D136" i="1"/>
  <c r="C136" i="1"/>
  <c r="D115" i="1"/>
  <c r="C115" i="1"/>
  <c r="D114" i="1"/>
  <c r="C114" i="1"/>
  <c r="D113" i="1"/>
  <c r="C113" i="1"/>
  <c r="D130" i="1"/>
  <c r="C130" i="1"/>
  <c r="D129" i="1"/>
  <c r="C129" i="1"/>
  <c r="D128" i="1"/>
  <c r="C128" i="1"/>
  <c r="D112" i="1"/>
  <c r="C112" i="1"/>
  <c r="D111" i="1"/>
  <c r="C111" i="1"/>
  <c r="D110" i="1"/>
  <c r="C110" i="1"/>
  <c r="D109" i="1"/>
  <c r="C109" i="1"/>
  <c r="D108" i="1"/>
  <c r="C108" i="1"/>
  <c r="D107" i="1"/>
  <c r="C107" i="1"/>
  <c r="D127" i="1"/>
  <c r="C127" i="1"/>
  <c r="C106" i="1"/>
  <c r="D126" i="1"/>
  <c r="C126" i="1"/>
  <c r="D125" i="1"/>
  <c r="C125" i="1"/>
  <c r="D90" i="1"/>
  <c r="C90" i="1"/>
  <c r="D89" i="1"/>
  <c r="C89" i="1"/>
  <c r="D88" i="1"/>
  <c r="C88" i="1"/>
  <c r="D87" i="1"/>
  <c r="C87" i="1"/>
  <c r="D86" i="1"/>
  <c r="C86" i="1"/>
  <c r="D85" i="1"/>
  <c r="C85" i="1"/>
  <c r="D84" i="1"/>
  <c r="C84" i="1"/>
  <c r="D83" i="1"/>
  <c r="C83" i="1"/>
  <c r="C81" i="1"/>
  <c r="D53" i="1"/>
  <c r="C53" i="1"/>
  <c r="D52" i="1"/>
  <c r="C52" i="1"/>
  <c r="D124" i="1"/>
  <c r="C124" i="1"/>
  <c r="D118" i="1"/>
  <c r="C118" i="1"/>
  <c r="D116" i="1"/>
  <c r="C116" i="1"/>
  <c r="D60" i="1"/>
  <c r="C60" i="1"/>
  <c r="D59" i="1"/>
  <c r="C59" i="1"/>
  <c r="D57" i="1"/>
  <c r="C57" i="1"/>
  <c r="D58" i="1"/>
  <c r="C58" i="1"/>
  <c r="D56" i="1"/>
  <c r="C56" i="1"/>
  <c r="D55" i="1"/>
  <c r="C55" i="1"/>
  <c r="D63" i="1"/>
  <c r="C63" i="1"/>
  <c r="D66" i="1"/>
  <c r="C66" i="1"/>
  <c r="D67" i="1"/>
  <c r="C67" i="1"/>
  <c r="D64" i="1"/>
  <c r="C64" i="1"/>
  <c r="D65" i="1"/>
  <c r="C65" i="1"/>
  <c r="D54" i="1"/>
  <c r="C54" i="1"/>
  <c r="D34" i="1"/>
  <c r="C34" i="1"/>
  <c r="D33" i="1"/>
  <c r="C33" i="1"/>
  <c r="D32" i="1"/>
  <c r="C32" i="1"/>
  <c r="D31" i="1"/>
  <c r="C31" i="1"/>
  <c r="D30" i="1"/>
  <c r="C30" i="1"/>
  <c r="D29" i="1"/>
  <c r="C29" i="1"/>
  <c r="D28" i="1"/>
  <c r="C28" i="1"/>
  <c r="D27" i="1"/>
  <c r="C27" i="1"/>
  <c r="C47" i="1"/>
  <c r="D46" i="1"/>
  <c r="C46" i="1"/>
  <c r="D44" i="1"/>
  <c r="C44" i="1"/>
  <c r="D43" i="1"/>
  <c r="C43" i="1"/>
  <c r="D26" i="1"/>
  <c r="C26" i="1"/>
  <c r="D25" i="1"/>
  <c r="C25" i="1"/>
  <c r="D42" i="1"/>
  <c r="C42" i="1"/>
  <c r="D41" i="1"/>
  <c r="C41" i="1"/>
  <c r="D40" i="1"/>
  <c r="C40" i="1"/>
  <c r="D39" i="1"/>
  <c r="C39" i="1"/>
  <c r="D38" i="1"/>
  <c r="C38" i="1"/>
  <c r="D37" i="1"/>
  <c r="C37" i="1"/>
  <c r="D36" i="1"/>
  <c r="C36" i="1"/>
  <c r="D105" i="1"/>
  <c r="C105" i="1"/>
  <c r="D104" i="1"/>
  <c r="C104" i="1"/>
  <c r="D103" i="1"/>
  <c r="C103" i="1"/>
  <c r="D102" i="1"/>
  <c r="C102" i="1"/>
  <c r="D101" i="1"/>
  <c r="C101" i="1"/>
  <c r="D100" i="1"/>
  <c r="C100" i="1"/>
  <c r="D99" i="1"/>
  <c r="C99" i="1"/>
  <c r="D98" i="1"/>
  <c r="C98" i="1"/>
  <c r="D97" i="1"/>
  <c r="C97" i="1"/>
  <c r="D96" i="1"/>
  <c r="C96" i="1"/>
  <c r="D80" i="1"/>
  <c r="C80" i="1"/>
  <c r="D82" i="1"/>
  <c r="C82" i="1"/>
  <c r="D95" i="1"/>
  <c r="C95" i="1"/>
  <c r="D94" i="1"/>
  <c r="C94" i="1"/>
  <c r="D93" i="1"/>
  <c r="C93" i="1"/>
  <c r="D92" i="1"/>
  <c r="C92" i="1"/>
  <c r="D91" i="1"/>
  <c r="C91" i="1"/>
  <c r="D11" i="1"/>
  <c r="C11" i="1"/>
  <c r="D24" i="1"/>
  <c r="C24" i="1"/>
  <c r="D23" i="1"/>
  <c r="C23" i="1"/>
  <c r="D22" i="1"/>
  <c r="C22" i="1"/>
  <c r="D21" i="1"/>
  <c r="C21" i="1"/>
  <c r="D20" i="1"/>
  <c r="C20" i="1"/>
  <c r="D19" i="1"/>
  <c r="C19" i="1"/>
  <c r="D10" i="1"/>
  <c r="C10" i="1"/>
  <c r="D18" i="1"/>
  <c r="C18" i="1"/>
  <c r="D17" i="1"/>
  <c r="C17" i="1"/>
  <c r="D16" i="1"/>
  <c r="C16" i="1"/>
  <c r="D15" i="1"/>
  <c r="C15" i="1"/>
  <c r="D14" i="1"/>
  <c r="C14" i="1"/>
  <c r="D13" i="1"/>
  <c r="C13" i="1"/>
  <c r="D12" i="1"/>
  <c r="C12" i="1"/>
  <c r="D9" i="1"/>
  <c r="C9" i="1"/>
</calcChain>
</file>

<file path=xl/sharedStrings.xml><?xml version="1.0" encoding="utf-8"?>
<sst xmlns="http://schemas.openxmlformats.org/spreadsheetml/2006/main" count="1270" uniqueCount="448">
  <si>
    <t>PROCESO: GESTIÓN DOCUMENTAL</t>
  </si>
  <si>
    <t>FORMATO PARA CUADRO DE CLASIFICACIÓN DOCUMENTAL</t>
  </si>
  <si>
    <t>CÓDIGO: GD-FR-014</t>
  </si>
  <si>
    <t>VERSIÓN: 05</t>
  </si>
  <si>
    <t>CÓDIGO DEPENDENCIA</t>
  </si>
  <si>
    <t>NOMBRE DE LA DEPENENCIA</t>
  </si>
  <si>
    <t>CÓDIGO</t>
  </si>
  <si>
    <t>NOMBRE DE LA SERIE DOCUMENTAL</t>
  </si>
  <si>
    <t>NOMBRE DE LA SUBSERIE DOCUMENTAL</t>
  </si>
  <si>
    <t>LEGISLACIÓN</t>
  </si>
  <si>
    <t>SERIE DOCUMENTAL</t>
  </si>
  <si>
    <t>SUBSERIE DOCUMENTAL</t>
  </si>
  <si>
    <t xml:space="preserve">GERENCIA GENERAL </t>
  </si>
  <si>
    <t>2.2</t>
  </si>
  <si>
    <t>ACTAS</t>
  </si>
  <si>
    <t>Actas de Asamblea General de Accionistas</t>
  </si>
  <si>
    <t>2.12</t>
  </si>
  <si>
    <t>Actas de Comité de Auditoría y Riesgos</t>
  </si>
  <si>
    <t>2.13</t>
  </si>
  <si>
    <t>Actas de Comité de Gobierno Corporativo</t>
  </si>
  <si>
    <t>2.14</t>
  </si>
  <si>
    <t>Actas de Comité de Seguimiento de Proyectos</t>
  </si>
  <si>
    <t>2.9</t>
  </si>
  <si>
    <t>Actas de Junta Directiva</t>
  </si>
  <si>
    <t>3.1</t>
  </si>
  <si>
    <t>ACUERDOS</t>
  </si>
  <si>
    <t>Acuerdos de Asamblea General de Accionistas</t>
  </si>
  <si>
    <t>3.2</t>
  </si>
  <si>
    <t>Acuerdos de Junta Directiva</t>
  </si>
  <si>
    <t xml:space="preserve">CIRCULARES </t>
  </si>
  <si>
    <t>No aplica</t>
  </si>
  <si>
    <t>ESTATUTOS</t>
  </si>
  <si>
    <t>LIBRO DE REGISTRO DE ACCIONISTAS</t>
  </si>
  <si>
    <t>RESOLUCIONES</t>
  </si>
  <si>
    <t>1.1</t>
  </si>
  <si>
    <t xml:space="preserve">ACCIONES CONSTITUCIONALES </t>
  </si>
  <si>
    <t>Acciones de Cumplimiento</t>
  </si>
  <si>
    <t>1.2</t>
  </si>
  <si>
    <t>Acciones de Grupo</t>
  </si>
  <si>
    <t>1.3</t>
  </si>
  <si>
    <t>Acciones de Tutela</t>
  </si>
  <si>
    <t>1.4</t>
  </si>
  <si>
    <t>Acciones Populares</t>
  </si>
  <si>
    <t>2.3</t>
  </si>
  <si>
    <t>Actas de Comité de Conciliación</t>
  </si>
  <si>
    <t>7.1</t>
  </si>
  <si>
    <t>CONCEPTOS</t>
  </si>
  <si>
    <t>Conceptos Jurídicos</t>
  </si>
  <si>
    <t>CONCILIACIONES EXTRAJUDICIALES</t>
  </si>
  <si>
    <t>PROCESOS ADMINISTRATIVOS SANCIONATORIOS</t>
  </si>
  <si>
    <t xml:space="preserve">PROCESOS AMIGABLE COMPOSICIÓN </t>
  </si>
  <si>
    <t>43.1</t>
  </si>
  <si>
    <t>PROCESOS ARBITRALES</t>
  </si>
  <si>
    <t>Procesos de Arbitraje Internacional</t>
  </si>
  <si>
    <t>43.2</t>
  </si>
  <si>
    <t>Procesos de Arbitraje Nacional</t>
  </si>
  <si>
    <t>PROCESOS DE COBRO PERSUASIVO</t>
  </si>
  <si>
    <t>28.2</t>
  </si>
  <si>
    <t>PROCESOS JURÍDICOS</t>
  </si>
  <si>
    <t>Procesos Civiles</t>
  </si>
  <si>
    <t>28.3</t>
  </si>
  <si>
    <t>Procesos Contenciosos Administrativos</t>
  </si>
  <si>
    <t>28.4</t>
  </si>
  <si>
    <t>Procesos Laborales</t>
  </si>
  <si>
    <t>28.5</t>
  </si>
  <si>
    <t>Procesos Penales</t>
  </si>
  <si>
    <t>2.5</t>
  </si>
  <si>
    <t>Actas de Comité de Gerencia</t>
  </si>
  <si>
    <t>2.7</t>
  </si>
  <si>
    <t>Actas de Comité Institucional de Gestión y Desempeño</t>
  </si>
  <si>
    <t>15.1</t>
  </si>
  <si>
    <t>INFORMES</t>
  </si>
  <si>
    <t>Informes a Entidades de Control y Vigilancia</t>
  </si>
  <si>
    <t>15.2</t>
  </si>
  <si>
    <t>Informes a Otros Organismos</t>
  </si>
  <si>
    <t>15.5</t>
  </si>
  <si>
    <t>Informes de Gestión</t>
  </si>
  <si>
    <t>17.2</t>
  </si>
  <si>
    <t>INSTRUMENTOS DEL SISTEMA INTEGRADO DE GESTIÓN</t>
  </si>
  <si>
    <t>17.3</t>
  </si>
  <si>
    <t>Manuales de Procesos y Procedimientos</t>
  </si>
  <si>
    <t>17.4</t>
  </si>
  <si>
    <t>Manuales del Sistema Integrado de Gestión (SIG)</t>
  </si>
  <si>
    <t>26.1</t>
  </si>
  <si>
    <t>PLANES</t>
  </si>
  <si>
    <t>Planes Anticorrupción y Atención al Ciudadano (PAAC)</t>
  </si>
  <si>
    <t>26.17</t>
  </si>
  <si>
    <t>Planes de Acción Institucional Integrado (PAII)</t>
  </si>
  <si>
    <t>26.13</t>
  </si>
  <si>
    <t>Planes Estratégicos Institucionales</t>
  </si>
  <si>
    <t>30.4</t>
  </si>
  <si>
    <t>PROYECTOS</t>
  </si>
  <si>
    <t xml:space="preserve">Proyectos de Inversión </t>
  </si>
  <si>
    <t xml:space="preserve">OFICINA DE CONTROL INTERNO </t>
  </si>
  <si>
    <t>2.15</t>
  </si>
  <si>
    <t>Actas de Comité Institucional de Coordinación de Control Interno</t>
  </si>
  <si>
    <t>15.3</t>
  </si>
  <si>
    <t>Informes de Auditoria de Control Interno</t>
  </si>
  <si>
    <t>26.3</t>
  </si>
  <si>
    <t>Planes Anuales de Auditoría</t>
  </si>
  <si>
    <t>26.18</t>
  </si>
  <si>
    <t>Planes de Mejoramiento Institucional</t>
  </si>
  <si>
    <t>30.1</t>
  </si>
  <si>
    <t>Proyectos de Líneas Férreas y de Metro</t>
  </si>
  <si>
    <t>26.5</t>
  </si>
  <si>
    <t>26.14</t>
  </si>
  <si>
    <t>Planes Institucionales de Gestión Ambiental</t>
  </si>
  <si>
    <t>11.1</t>
  </si>
  <si>
    <t>ESTUDIOS TÉCNICOS</t>
  </si>
  <si>
    <t>Estudios Técnicos con Banca Multilateral</t>
  </si>
  <si>
    <t>15.4</t>
  </si>
  <si>
    <t>Informes Financieros de Proyectos</t>
  </si>
  <si>
    <t>26.8</t>
  </si>
  <si>
    <t>Planes de Endeudamiento</t>
  </si>
  <si>
    <t>12.2</t>
  </si>
  <si>
    <t>HISTORIALES DE PREDIOS</t>
  </si>
  <si>
    <t>Historiales de Predios Propiedad Horizontal</t>
  </si>
  <si>
    <t>Historiales de Predios Propiedad No Horizontal</t>
  </si>
  <si>
    <t>2.1</t>
  </si>
  <si>
    <t>Actas de Comité de Contratación</t>
  </si>
  <si>
    <t>9.1</t>
  </si>
  <si>
    <t>CONTRATOS</t>
  </si>
  <si>
    <t>Contratos de Concurso de Mérito</t>
  </si>
  <si>
    <t>9.3</t>
  </si>
  <si>
    <t>9.4</t>
  </si>
  <si>
    <t>Contratos por Contratación Directa</t>
  </si>
  <si>
    <t>9.2</t>
  </si>
  <si>
    <t>Contratos por Licitación Pública</t>
  </si>
  <si>
    <t>9.8</t>
  </si>
  <si>
    <t>Contratos por Licitación Pública Internacional</t>
  </si>
  <si>
    <t>9.5</t>
  </si>
  <si>
    <t>Contratos por Mínima Cuantía</t>
  </si>
  <si>
    <t>9.9</t>
  </si>
  <si>
    <t>Contratos por Régimen Especial</t>
  </si>
  <si>
    <t>9.7</t>
  </si>
  <si>
    <t>2.4</t>
  </si>
  <si>
    <t>Actas de Comité de Convivencia Laboral</t>
  </si>
  <si>
    <t>2.8</t>
  </si>
  <si>
    <t xml:space="preserve">Actas de Comité Paritario de Seguridad y Salud en el Trabajo - COPASST </t>
  </si>
  <si>
    <t>2.16</t>
  </si>
  <si>
    <t>Actas de Eliminación Documental</t>
  </si>
  <si>
    <t xml:space="preserve">ANTEPROYECTO DE PRESUPUESTO </t>
  </si>
  <si>
    <t>33.1</t>
  </si>
  <si>
    <t>CERTIFICADOS</t>
  </si>
  <si>
    <t>Certificados de Disponibilidad Presupuestal</t>
  </si>
  <si>
    <t>33.2</t>
  </si>
  <si>
    <t>Certificados de Registro Presupuestal</t>
  </si>
  <si>
    <t>6.1</t>
  </si>
  <si>
    <t xml:space="preserve">COMPROBANTES CONTABLES </t>
  </si>
  <si>
    <t>Comprobantes de Ajustes</t>
  </si>
  <si>
    <t>6.2</t>
  </si>
  <si>
    <t>Comprobantes de Egreso</t>
  </si>
  <si>
    <t>6.3</t>
  </si>
  <si>
    <t>Comprobantes de Ingreso</t>
  </si>
  <si>
    <t>34.1</t>
  </si>
  <si>
    <t>COMPROBANTES DE ALMACÉN</t>
  </si>
  <si>
    <t>Comprobantes de Baja de Bienes</t>
  </si>
  <si>
    <t>34.2</t>
  </si>
  <si>
    <t>Comprobantes de Ingreso de Bienes</t>
  </si>
  <si>
    <t>34.3</t>
  </si>
  <si>
    <t>Comprobantes de Traslado de Bienes</t>
  </si>
  <si>
    <t>CONCILIACIONES BANCARIAS</t>
  </si>
  <si>
    <t>DECLARACIONES TRIBUTARIAS</t>
  </si>
  <si>
    <t>ESTADOS FINANCIEROS</t>
  </si>
  <si>
    <t>HISTORIALES DE BIENES INMUEBLES</t>
  </si>
  <si>
    <t>HISTORIALES DE VEHÍCULOS</t>
  </si>
  <si>
    <t xml:space="preserve">HISTORIAS LABORALES </t>
  </si>
  <si>
    <t>15.7</t>
  </si>
  <si>
    <t>Informes de Ejecución Presupuestal</t>
  </si>
  <si>
    <t>16.1</t>
  </si>
  <si>
    <t xml:space="preserve">INSTRUMENTOS ARCHIVÍSTICOS </t>
  </si>
  <si>
    <t>16.2</t>
  </si>
  <si>
    <t>Inventarios Documentales</t>
  </si>
  <si>
    <t>16.3</t>
  </si>
  <si>
    <t>Modelo De Requisitos Para La Gestión De Documentos Electrónicos</t>
  </si>
  <si>
    <t>16.4</t>
  </si>
  <si>
    <t>Planes Institucionales de Archivos (PINAR)</t>
  </si>
  <si>
    <t>16.5</t>
  </si>
  <si>
    <t>Programas de Gestión Documental (PGD)</t>
  </si>
  <si>
    <t>16.6</t>
  </si>
  <si>
    <t>Tablas de Control de Acceso (TCA)</t>
  </si>
  <si>
    <t>16.7</t>
  </si>
  <si>
    <t>Tablas de Retención Documental (TRD)</t>
  </si>
  <si>
    <t>39.1</t>
  </si>
  <si>
    <t>INSTRUMENTOS DE GESTIÓN DE LA INFORMACIÓN PÚBLICA</t>
  </si>
  <si>
    <t>Esquema de Publicación de Información</t>
  </si>
  <si>
    <t>39.2</t>
  </si>
  <si>
    <t>Índice de Información Clasificada y Reservada</t>
  </si>
  <si>
    <t>39.3</t>
  </si>
  <si>
    <t>Registro de Activos de Información</t>
  </si>
  <si>
    <t>18.1</t>
  </si>
  <si>
    <t>INVENTARIOS</t>
  </si>
  <si>
    <t>Inventarios de Bienes Inmuebles</t>
  </si>
  <si>
    <t>18.2</t>
  </si>
  <si>
    <t>Inventarios de Bienes Muebles en Arrendamiento</t>
  </si>
  <si>
    <t>18.3</t>
  </si>
  <si>
    <t>Inventarios de Bienes Muebles Propios</t>
  </si>
  <si>
    <t>21.1</t>
  </si>
  <si>
    <t xml:space="preserve">LIBROS CONTABLES </t>
  </si>
  <si>
    <t>Libros Auxiliares</t>
  </si>
  <si>
    <t>21.2</t>
  </si>
  <si>
    <t>Libros Diarios</t>
  </si>
  <si>
    <t>21.3</t>
  </si>
  <si>
    <t>Libros Mayores y Balances</t>
  </si>
  <si>
    <t>40.1</t>
  </si>
  <si>
    <t>LIBROS DE CONTABILIDAD PRESUPUESTAL</t>
  </si>
  <si>
    <t>Libros de Vigencias Futuras</t>
  </si>
  <si>
    <t>MODIFICACIONES PRESUPUESTALES</t>
  </si>
  <si>
    <t>NOMINAS</t>
  </si>
  <si>
    <t>26.21</t>
  </si>
  <si>
    <t>26.2</t>
  </si>
  <si>
    <t>Planes Anuales de Adquisiciones</t>
  </si>
  <si>
    <t>26.4</t>
  </si>
  <si>
    <t>Planes de Bienestar Social del Personal</t>
  </si>
  <si>
    <t>26.20</t>
  </si>
  <si>
    <t>Planes de Evacuación y Emergencias</t>
  </si>
  <si>
    <t>26.22</t>
  </si>
  <si>
    <t>Planes de Transferencias Documentales Primarias</t>
  </si>
  <si>
    <t>26.23</t>
  </si>
  <si>
    <t>Planes de Transferencias Documentales Secundarias</t>
  </si>
  <si>
    <t>26.24</t>
  </si>
  <si>
    <t>Planes del Sistema Integrado de Conservación - (SIC)</t>
  </si>
  <si>
    <t>26.12</t>
  </si>
  <si>
    <t>26.16</t>
  </si>
  <si>
    <t>Planes Institucionales de Capacitación (PIC)</t>
  </si>
  <si>
    <t xml:space="preserve">PROCESOS DISCIPLINARIOS </t>
  </si>
  <si>
    <t>29.3</t>
  </si>
  <si>
    <t>PROGRAMAS</t>
  </si>
  <si>
    <t>Programas de seguridad y Salud en el Trabajo</t>
  </si>
  <si>
    <t>30.3</t>
  </si>
  <si>
    <t>Proyectos de Diseño, Desarrollo e Implementación de Soluciones de Tecnología</t>
  </si>
  <si>
    <t>31.1</t>
  </si>
  <si>
    <t xml:space="preserve">REGISTRO DE COMUNICACIONES OFICIALES </t>
  </si>
  <si>
    <t>Registros de Comunicaciones Oficiales Enviadas</t>
  </si>
  <si>
    <t>31.2</t>
  </si>
  <si>
    <t>Registros de Comunicaciones Oficiales Internas</t>
  </si>
  <si>
    <t>31.3</t>
  </si>
  <si>
    <t>Registros de Comunicaciones Oficiales Recibidas</t>
  </si>
  <si>
    <t>REGISTROS DEL SERVICIO DE TRANSPORTE</t>
  </si>
  <si>
    <t>REGISTROS DE VIGILANCIA</t>
  </si>
  <si>
    <t>2.6</t>
  </si>
  <si>
    <t>Actas de Comité de Gestión Predial y Reasentamientos</t>
  </si>
  <si>
    <t>15.6</t>
  </si>
  <si>
    <t>Informes de Peticiones Quejas, Reclamos y Sugerencias -  PQRS</t>
  </si>
  <si>
    <t xml:space="preserve">PIEZAS DE COMUNICACIONES </t>
  </si>
  <si>
    <t>26.19</t>
  </si>
  <si>
    <t>Planes de Participación Ciudadana</t>
  </si>
  <si>
    <t>26.11</t>
  </si>
  <si>
    <t>Planes Estratégicos de Comunicaciones</t>
  </si>
  <si>
    <t>29.1</t>
  </si>
  <si>
    <t>Programas de Comunicación y Gestión Social</t>
  </si>
  <si>
    <t>26.7</t>
  </si>
  <si>
    <t>Planes de Continuidad de Negocios</t>
  </si>
  <si>
    <t>26.9</t>
  </si>
  <si>
    <t>Planes de Gestión del Riesgo Institucional</t>
  </si>
  <si>
    <t xml:space="preserve">  ELABORADO POR:
  CARGO:
  FIRMA:
  NOMBRE Y APELLIDOS:
  LUGAR Y FECHA: </t>
  </si>
  <si>
    <t xml:space="preserve">  REVISADO POR:
  CARGO:
  FIRMA:
  NOMBRE Y APELLIDOS:
  LUGAR Y FECHA: </t>
  </si>
  <si>
    <t xml:space="preserve">  APROBADO POR:
  CARGO:
  FIRMA:
  NOMBRE Y APELLIDOS:
  LUGAR Y FECHA: </t>
  </si>
  <si>
    <t>COD</t>
  </si>
  <si>
    <t>SERIE</t>
  </si>
  <si>
    <t>SUBSERIE</t>
  </si>
  <si>
    <t xml:space="preserve">Contratos de selección abreviada </t>
  </si>
  <si>
    <t>Contratos Por Selección Basada en la Calidad y el Costo (SBCC)</t>
  </si>
  <si>
    <t>Bancos terminológicos de Tipos, Series y Subseries Documentales</t>
  </si>
  <si>
    <t>PETICIONES, QUEJAS, RECLAMOS Y SUGERENCIA</t>
  </si>
  <si>
    <t xml:space="preserve">Contratos de Selección Abreviada </t>
  </si>
  <si>
    <t>Contratos por Selección Basada en la Calidad y el Costo (SBCC)</t>
  </si>
  <si>
    <t>Bancos Terminológicos de Tipos, Series y Subseries Documentales</t>
  </si>
  <si>
    <t>LIBROS AUXILIARES DE CAJA MENOR</t>
  </si>
  <si>
    <t>Planes Estratégicos de Tecnologías de la Información (PETI)</t>
  </si>
  <si>
    <t>Programas de Seguros</t>
  </si>
  <si>
    <t>29.4</t>
  </si>
  <si>
    <t>Actas de Comité Técnico de Sostenibilidad Contable</t>
  </si>
  <si>
    <t>OFICINA DE ASUNTOS INSTITUCIONALES</t>
  </si>
  <si>
    <t>Informes de Articulación Interinstitucional</t>
  </si>
  <si>
    <t>Informes Defensor del Ciudadano</t>
  </si>
  <si>
    <t>Programas de Cumplimiento</t>
  </si>
  <si>
    <t>Informes de Actividades de Enfoque hacia la Prevención</t>
  </si>
  <si>
    <t>OFICINA DE CONTROL INTERNO DISCIPLINARIO</t>
  </si>
  <si>
    <t>Inventarios de Conocimiento</t>
  </si>
  <si>
    <t>OFICINA DE TECNOLOGÍAS Y SISTEMAS DE INFORMACIÓN</t>
  </si>
  <si>
    <t>Planes de Implementación de las Políticas de Gobierno y Seguridad Digital</t>
  </si>
  <si>
    <t>SUBGERENCIA DE GESTIÓN PREDIAL</t>
  </si>
  <si>
    <t>SUBGERENCIA GESTIÓN SOCIAL AMBIENTAL Y DE SEGURIDAD Y SALUD EN EL TRABAJO</t>
  </si>
  <si>
    <t>Actas de Participación Ciudadana</t>
  </si>
  <si>
    <t>Informes de Gestión Social</t>
  </si>
  <si>
    <t>Informes de Gestión Ambiental</t>
  </si>
  <si>
    <t>GERENCIA DE DESARROLLO URBANO, INMOBILIARIO E INGRESOS NO TARIFARIOS</t>
  </si>
  <si>
    <t>Informes de Apoyo Técnico</t>
  </si>
  <si>
    <t>Planes de Acción de Cultura Ciudadana</t>
  </si>
  <si>
    <t xml:space="preserve">GERENCIA DE COMUNICACIONES, CIUDADANÍA Y CULTURA METRO </t>
  </si>
  <si>
    <t>Programas de Responsabilidad Social Empresarial</t>
  </si>
  <si>
    <t>Informes de Comunicaciones, Ciudadanía y Cultura</t>
  </si>
  <si>
    <t>GERENCIA JURÍDICA</t>
  </si>
  <si>
    <t>SUBGERENCIA DE ASESORÍA JURÍDICA Y GESTIÓN CONTRACTUAL</t>
  </si>
  <si>
    <t>SUBGERENCIA DE ASESORÍA JURÍDICA Y SOLUCIÓN DE CONTROVERSIAS CONTRACTUALES</t>
  </si>
  <si>
    <t>18.4</t>
  </si>
  <si>
    <t>Planes de Sostenibilidad Modelo Integrado de Planeación y Gestión (MIPG)</t>
  </si>
  <si>
    <t>12.1</t>
  </si>
  <si>
    <t>26.25</t>
  </si>
  <si>
    <t>26.26</t>
  </si>
  <si>
    <t>15.8</t>
  </si>
  <si>
    <t>15.9</t>
  </si>
  <si>
    <t>15.10</t>
  </si>
  <si>
    <t>Informes de Seguridad y Salud en el Trabajo</t>
  </si>
  <si>
    <t>Informes de Comunicaciones, Ciudadanía y cultura</t>
  </si>
  <si>
    <t>15.11</t>
  </si>
  <si>
    <t>26.27</t>
  </si>
  <si>
    <t>Planes para la Gestión del Riesgo de Desastres Naturales</t>
  </si>
  <si>
    <t>26.28</t>
  </si>
  <si>
    <t>Planes de Austeridad del Gasto</t>
  </si>
  <si>
    <t>26.29</t>
  </si>
  <si>
    <t>Planes Integrales de Movilidad Sostenible</t>
  </si>
  <si>
    <t>29.5</t>
  </si>
  <si>
    <t>Acuerdos de Pago por Edificabilidad Adicional</t>
  </si>
  <si>
    <t>3.3</t>
  </si>
  <si>
    <t>Decreto Distrital 823 del 26 de diciembre de 2019. “Por el cual se incorporan áreas al Tratamiento Urbanístico de Renovación Urbana sobre el corredor de la Primera Línea de Metro de Bogotá, se adoptan las fichas normativas para su desarrollo y se dictan otras disposiciones.” Artículo 31. Procedimiento para el pago a plazos de dinero de las cargas por Edificabilidad Adicional. Para efectos del cumplimiento de la liquidación del pago a plazos en dinero de las cargas por edificabilidad adicional se tendrá en cuenta lo siguiente:  “El interesado debe radicar la propuesta de acuerdo ante la Empresa Metro de Bogotá S.A.”; “Si la información aportada por el interesado cumple con los requisitos establecidos en este artículo, la Empresa Metro de Bogotá elaborará el acuerdo de pago y comunicará al interesado la fecha y hora  para suscribirlo…”; “Suscrito el acuerdo de pago, la Empresa Metro de Bogotá remitirá copia de tal actuación a la Secretaría Distrital de Planeación para que expida el correspondiente recibo de pago, a través de la Dirección de Economía Urbana, dentro de los cinco (5) días siguientes a su recibido. También remitirá copia del acuerdo de pago a la Secretaría Distrital de Hacienda para efectos que reporte a la Secretaría Distrital de Planeación y a la Empresa Metro de Bogotá los pagos efectuados por este concepto”</t>
  </si>
  <si>
    <t>NUEVO</t>
  </si>
  <si>
    <t>Informes de Observatorio de Ocupación y Valor del Suelo</t>
  </si>
  <si>
    <t>Informes de Proyectos de Negocios no Tarifarios</t>
  </si>
  <si>
    <t>15.12</t>
  </si>
  <si>
    <t>15.13</t>
  </si>
  <si>
    <t>15.14</t>
  </si>
  <si>
    <t>GERENCIA DE INGENIERÍA Y PLANEACIÓN DE PROYECTOS FÉRREOS</t>
  </si>
  <si>
    <t>DISEÑOS Y ESTUDIOS DE ESTRUCTURACIÓN DE PROYECTOS</t>
  </si>
  <si>
    <t>Diseños de Prefactibilidad de Proyectos</t>
  </si>
  <si>
    <t>Diseños de Factibilidad de Proyectos</t>
  </si>
  <si>
    <t>47.1</t>
  </si>
  <si>
    <t>74.1</t>
  </si>
  <si>
    <t>NUEVA</t>
  </si>
  <si>
    <t>47.2</t>
  </si>
  <si>
    <t>GERENCIA DE RIESGOS</t>
  </si>
  <si>
    <t>NOMBRE DE LA ENTIDAD: EMPRESA METRO DE BOGOTÁ S.A.</t>
  </si>
  <si>
    <t>Resolución 017 de 2023 "Por medio de la cual se realizan unas delegaciones y se dictan otras disposiciones” ARTÍCULO 16°. Seguimiento y Control sobre las Delegaciones. Los servidores públicos de la Empresa, con delegación de funciones a través de la presente resolución, deberán rendir informe a la Gerencia General de las actividades desarrolladas en cumplimiento de esta, de forma cuatrimestral y a más tardar el décimo (10) día hábil del mes inmediatamente siguiente al corte de los periodos abril, agosto y diciembre de cada año. Adicionalmente y cuando sea necesario, deberán informar sobre hechos o circunstancias que puedan constituir actos de corrupción o pongan en riesgo la función delegada. Finalmente, deberán informar en el Comité de Gerencia cualquier hecho relevante que se presente en la ejecución de la función delegada y que pueda afectar o comprometer los intereses de la Empresa o la responsabilidad del delegante..</t>
  </si>
  <si>
    <t xml:space="preserve">Acuerdo 007 de 2021 "“Por medio del cual se modifica la estructura organizacional de la Empresa METRO DE BOGOTÁ S.A., establecida mediante el Acuerdo de Junta Directiva No. 02 de 2016, modificada por el Acuerdo 02 de 2019” ARTÍCULO 5. Gerencia General. Son funciones del Despacho de la Gerencia General las siguientes: hh) Dictar los actos administrativos que le correspondan y que se requieran para el cumplimiento de las funciones y el desarrollo de los procesos establecidos para la Empresa. </t>
  </si>
  <si>
    <t>15.15</t>
  </si>
  <si>
    <t>15.16</t>
  </si>
  <si>
    <t>29.6</t>
  </si>
  <si>
    <t>Acuerdo 007 de 2021, Artículo 6. Literal c) Gestionar la convocatoria, preparación del orden del día, remisión de información, elaboración y custodia de las actas, y el desarrollo de las reuniones de la Asamblea General de Accionistas, la Junta Directiva y los comités de esta.</t>
  </si>
  <si>
    <t>Acuerdo 007 de 2021, Artículo 6. Literal f) Liderar la articulación de las actividades relacionadas con la constitución de la sociedad, la preparación de cartas y certificaciones de la sociedad, la reestructuración societaria y la disolución y liquidación de esta, de acuerdo con la normatividad vigente, y literal g) Liderar la proyección de la documentación necesaria para adelantar reformas estatutarias y gestionar su trámite hasta su culminación, de acuerdo con la normatividad vigente.</t>
  </si>
  <si>
    <t>Acuerdo 007 de 2021, Artículo 6. Literal h) liderar los trámites, registros, actualizaciones de información, entrega de reportes periódicos y demás diligencias requeridas para el adecuado funcionamiento de la sociedad, dando cumplimiento a la normatividad vigente.  o) Liderar la adopción, seguimiento y evaluación del Programa de Cumplimiento en la Empresa Metro para establecer cero tolerancias frente a conductas vinculadas a actos de corrupción, lavado de activos, financiamiento del terrorismo y en general todas aquellas conductas constitutivas de delitos contra la
administración pública.</t>
  </si>
  <si>
    <t xml:space="preserve">Se crea la subserie documental según la función definida en el Acuerdo 007 de 2021, Artículo 6. Literal i) Definir y verificar el cumplimiento de las políticas institucionales
de transparencia, integridad y lucha contra la corrupción en la Empresa, de conformidad con los lineamientos impartidos por la Asamblea de Accionistas, la Junta Directiva, la Gerencia General y la normatividad vigente. </t>
  </si>
  <si>
    <t>Acuerdo 007 de 2021, Artículo 6. Literal k) Liderar el diseño, implementación y seguimiento de las estrategias de coordinación interinstitucional que propendan por el cumplimiento de los objetivos estratégicos de la Empresa Metro de Bogotá y que
cumplan con los lineamientos definidos por la Gerencia y Literal l) Gestionar las actividades necesarias para la adecuada coordinación interinstitucional en el marco de la ejecución de los proyectos misionales de la Empresa Metro de Bogotá, con el apoyo de las demás dependencias.</t>
  </si>
  <si>
    <t>en el Acuerdo 007 de 2021, Artículo 6. Literal s) Desempeñar el rol de defensor del ciudadano de la Empresa, conforme a las normas legales y reglamentarias.</t>
  </si>
  <si>
    <t>Acuerdo 007 de 2021, Artículo 6. Literal o) Liderar la adopción, seguimiento y evaluación del Programa de Cumplimiento en la Empresa Metro para establecer cero
tolerancias frente a conductas vinculadas a actos de corrupción, lavado de activos, financiamiento del terrorismo y en general todas aquellas conductas constitutivas de delitos contra la administración pública. p) Dirigir, con el apoyo y en coordinación con la Gerencia de Riesgos, la elaboración y adopción de acciones dirigidas a prevenir, detectar, monitorear, mitigar y reportar posibles riesgos asociados al programa de cumplimiento, como resultado de la evolución del perfil y de los factores de riesgo, implementando los controles y el monitoreo a su efectividad.  q) Liderar la articulación y gestión de los canales de denuncia, siendo garante de la supervisión, difusión, funcionamiento, vigilancia y control del programa de cumplimiento.</t>
  </si>
  <si>
    <t>15.17</t>
  </si>
  <si>
    <t>Resolución No. 1006 de 2021 "Por la cual se establece la conformación y reglamento de funcionamiento del Comité Institucional de Coordinación de Control Interno de la Empresa Metro de Bogotá S.A. y se dictan otras disposiciones” Artículo 6. Secretaría Técnica del Comité Institucional de Coordinación de Control Interno. El jefe de Control Interno de Empresa Metro de Bogotá S.A., o quien haga sus veces.</t>
  </si>
  <si>
    <t>Acuerdo No. 007 de 2021. “Por medio del cual se modifica la estructura organizacional de la Empresa METRO DE BOGOTÁ S.A., establecida mediante el Acuerdo de Junta Directiva No. 02 de 2016, modificada por el Acuerdo 02 de 2019”. Artículo 7. Oficina de Control Interno. Son funciones de la Oficina de Control Interno las siguientes: l) Liderar la articulación institucional con los organismos de control en el marco de visitas o auditorías de entes de control, de conformidad con los lineamientos que al respecto emita la Gerencia General de la Empresa.</t>
  </si>
  <si>
    <t>Acuerdo No. 007 de 2021. “Por medio del cual se modifica la estructura organizacional de la Empresa METRO DE BOGOTÁ S.A., establecida mediante el Acuerdo de Junta Directiva No. 02 de 2016, modificada por el Acuerdo 02 de 2019”. Artículo 7. Oficina de Control Interno. Son funciones de la Oficina de Control Interno las siguientes: b) Verificar que el sistema de control interno esté formalmente establecido dentro de la organización y que su ejercicio sea intrínseco al desarrollo de las funciones de todos los cargos, y en particular, de aquellos que tengan responsabilidad de mando.  c) Verificar que los controles definidos para los procesos y actividades de la organización se cumplan por los responsables de su ejecución y en especial, que las áreas o empleados encargados de la aplicación del régimen disciplinario ejerzan adecuadamente esta función. d) Verificar que los controles asociados con todas y cada una de las actividades de la organización estén adecuadamente definidos, sean apropiados y se mejoren permanentemente, de acuerdo con la evolución de la entidad. e) Velar por el cumplimiento de las leyes, normas, políticas, procedimientos, planes, programas, proyectos y metas de la organización y recomendar los ajustes necesarios. f) Verificar los procesos relacionados con el manejo de los recursos, bienes y los sistemas de información de la entidad y recomendar los correctivos necesarios.</t>
  </si>
  <si>
    <t>Acuerdo No. 007 de 2021. “Por medio del cual se modifica la estructura organizacional de la Empresa METRO DE BOGOTÁ S.A., establecida mediante el Acuerdo de Junta Directiva No. 02 de 2016, modificada por el Acuerdo 02 de 2019”. Artículo 7. Oficina de Control Interno. Son funciones de la Oficina de Control Interno las siguientes: i) Fomentar en toda la organización la formación de una cultura de control que contribuya al mejoramiento continuo en el cumplimiento de la misión institucional.</t>
  </si>
  <si>
    <t>Acuerdo No. 007 de 2021. “Por medio del cual se modifica la estructura organizacional de la Empresa METRO DE BOGOTÁ S.A., establecida mediante el Acuerdo de Junta Directiva No. 02 de 2016, modificada por el Acuerdo 02 de 2019”. Artículo 7. Oficina de Control Interno. Son funciones de la Oficina de Control Interno las siguientes: g) Mantener permanentemente informados a los directivos de la Empresa y a la Junta Directiva acerca del estado del control interno dentro de la entidad, dando cuenta de las debilidades detectadas y de las fallas en su cumplimiento.</t>
  </si>
  <si>
    <t>Acuerdo No. 007 de 2021. “Por medio del cual se modifica la estructura organizacional de la Empresa METRO DE BOGOTÁ S.A., establecida mediante el Acuerdo de Junta Directiva No. 02 de 2016, modificada por el Acuerdo 02 de 2019”. Artículo 7. Oficina de Control Interno. Son funciones de la Oficina de Control Interno las siguientes: m) Acompañar metodológicamente en la formulación de los planes de mejoramiento de la Empresa formulados con base en los resultados de las evaluaciones internas, externas y de autoevaluación, y liderar el seguimiento a los mismos.</t>
  </si>
  <si>
    <t>Acuerdo No. 007 de 2021. “Por medio del cual se modifica la estructura organizacional de la Empresa METRO DE BOGOTÁ S.A., establecida mediante el Acuerdo de Junta Directiva No. 02 de 2016, modificada por el Acuerdo 02 de 2019”. Artículo 8. Oficina de Control Interno Disciplinario. Son funciones de la Oficina de Control Interno Disciplinario las siguientes: h) Realizar seguimiento y control físico y virtual permanente a los procesos disciplinarios y mantener actualizada la información relacionada con los mismos, para promover la oportunidad y suficiencia en la información, tanto en su consulta como en su control.</t>
  </si>
  <si>
    <t>Listados Maestros  de Documentos</t>
  </si>
  <si>
    <t>Resolución 738 de 2022. “Por la cual se establece el reglamento funcionamiento del Comité Institucional de Gestión y Desempeño de la Empresa Metro de Bogotá, conformación del equipo operativo SIG-MIPG y se dictan otras disposiciones” Artículo 11. Conformación del Comité Institucional de Gestión y Desempeño; Parágrafo 3: La Secretaría Técnica será ejercida por el Jefe de la Oficina Asesora de Planeación o por quien haga sus veces en la entidad</t>
  </si>
  <si>
    <t xml:space="preserve">
Acuerdo 007 de 2021 ““Por medio del cual se modifica la estructura organizacional de la Empresa METRO DE BOGOTÁ S.A., establecida mediante el Acuerdo de Junta Directiva No. 02 de 2016, modificada por el Acuerdo 02 de 2019” Artículo 9. Oficina Asesora de Planeación. Son funciones de la Oficina Asesora de Planeación las siguientes: g) Dirigir el proceso de consolidación ágil y oportuna de los informes de gestión y de seguimiento institucional, incluyendo los solicitados por los entes de control y otras entidades del Distrito y por el Gobierno Nacional, dando cumplimiento a las disposiciones legales y reglamentarias en los términos establecidos.</t>
  </si>
  <si>
    <t xml:space="preserve">
Acuerdo 007 de 2021 ““Por medio del cual se modifica la estructura organizacional de la Empresa METRO DE BOGOTÁ S.A., establecida mediante el Acuerdo de Junta Directiva No. 02 de 2016, modificada por el Acuerdo 02 de 2019” Artículo 9. Oficina Asesora de Planeación. Son funciones de la Oficina Asesora de Planeación las siguientes: m) Dirigir el seguimiento a la gestión y desempeño institucional, así como dirigir y orientar la medición del desempeño de los procesos respecto al alcance, tiempo, entregables de sus actividades y calidad. </t>
  </si>
  <si>
    <t xml:space="preserve">
Acuerdo 007 de 2021 ““Por medio del cual se modifica la estructura organizacional de la Empresa METRO DE BOGOTÁ S.A., establecida mediante el Acuerdo de Junta Directiva No. 02 de 2016, modificada por el Acuerdo 02 de 2019” Artículo 9. Oficina Asesora de Planeación. Son funciones de la Oficina Asesora de Planeación las siguientes: e) Asesorar y coordinar con las diferentes dependencias, la realización de análisis sobre indicadores de gestión, modelos de operación por procesos y capacidad institucional de la Empresa, promoviendo la adopción de las acciones que conduzcan al fortalecimiento organizativo y la atención eficaz de los planes, programas, proyectos y objetivos estratégicos de la entidad. </t>
  </si>
  <si>
    <t xml:space="preserve">
Acuerdo 007 de 2021 ““Por medio del cual se modifica la estructura organizacional de la Empresa METRO DE BOGOTÁ S.A., establecida mediante el Acuerdo de Junta Directiva No. 02 de 2016, modificada por el Acuerdo 02 de 2019” Artículo 9. Oficina Asesora de Planeación. Son funciones de la Oficina Asesora de Planeación las siguientes: h) Realizar el diseño, la implementación y el seguimiento a la estrategia de gestión del conocimiento, con el propósito de asegurar la captura, distribución y uso efectivo de este dentro de la EMB, en coordinación con la Gerencia Administrativa y de Abastecimiento. </t>
  </si>
  <si>
    <t xml:space="preserve">
Acuerdo 007 de 2021 ““Por medio del cual se modifica la estructura organizacional de la Empresa METRO DE BOGOTÁ S.A., establecida mediante el Acuerdo de Junta Directiva No. 02 de 2016, modificada por el Acuerdo 02 de 2019” Artículo 9. Oficina Asesora de Planeación. Son funciones de la Oficina Asesora de Planeación las siguientes: i) Dirigir y orientar el diseño y el desarrollo del Sistema Integrado de Gestión de la Empresa y su marco de referencia: Modelo Integrado de Planeación y Gestión - MIPG, promoviendo la articulación de los actores institucionales y atendiendo las normas aplicables. 
 </t>
  </si>
  <si>
    <t xml:space="preserve">Acuerdo 007 de 2021 ““Por medio del cual se modifica la estructura organizacional de la Empresa METRO DE BOGOTÁ S.A., establecida mediante el Acuerdo de Junta Directiva No. 02 de 2016, modificada por el Acuerdo 02 de 2019” Artículo 9. Oficina Asesora de Planeación. Son funciones de la Oficina Asesora de Planeación las siguientes:  d) Dirigir la verificación, inscripción, modificación y actualización recurrente de los proyectos de inversión de la Empresa en el Banco de Programas y Proyectos, para que respondan a criterios conceptuales y técnicos, y efectuar el seguimiento y reporte de estos. </t>
  </si>
  <si>
    <t>OFICINA ASESORA DE PLANEACIÓN</t>
  </si>
  <si>
    <t xml:space="preserve">NUEVO </t>
  </si>
  <si>
    <t xml:space="preserve">CAMBIA DE NOMBRE </t>
  </si>
  <si>
    <t>Planes Estratégicos de Sistemas de Información (PESI</t>
  </si>
  <si>
    <t xml:space="preserve">Acuerdo 007 de 2021. Artículo 10: d) “Dirigir la elaboración y actualización de la arquitectura empresarial, incluyendo las políticas y estándares tecnológicos para minimizar la heterogeneidad de la plataforma; la arquitectura del negocio con diagramas de capacidades, cadena de valor Y procesos; la arquitectura de información, software y de datos; y la arquitectura técnica que describa la plataforma de cómputo y comunicaciones”.
</t>
  </si>
  <si>
    <t xml:space="preserve">Acuerdo 007 de 2021. Artículo 10: a) Dirigir la elaboración del plan estratégico de Tecnologías de Información (TI), incluyendo el diagnóstico que permita establecer las brechas entre las necesidades del negocio y la oferta de servicios de TI, el portafolio de proyectos necesario para cerrar las brechas en el horizonte de planeación elegido y el plan de desarrollo con el cronograma y presupuesto. 
</t>
  </si>
  <si>
    <t xml:space="preserve">Acuerdo 007 de 2021. Artículo 10: k) Orientar la identificación de necesidades de formación frente a las competencias requeridas por los/as servidores/as encargados de TI, en coordinación con la Gerencia Administrativa y de Abastecimiento. 
</t>
  </si>
  <si>
    <t>Resolución 1007 de 2021 “Por medio de la cual se crea el Comité de Gestión Predial y Reasentamiento GPRE de la Empresa Metro de Bogotá – EMB y se adoptan otras determinaciones”. Artículo 4:  Secretaría Técnica del Comité de Gestión Predial y de Reasentamientos –GPRE. La Secretaría Técnica será ejercida por un profesional de la Subgerencia de Gestión Predial o quien delegue el Gerente General.</t>
  </si>
  <si>
    <t>Acuerdo 007 de 2021. “Por medio del cual se modifica la estructura organizacional de la Empresa METRO DE BOGOTÁ S.A., establecida mediante el Acuerdo de Junta Directiva No. 02 de 2016, modificada por el Acuerdo 02 de 2019”. Artículo 14: Subgerencia de Gestión Predial. Literales: a) Dirigir la gestión socio predial de la PLMB, liderando la ejecución de las acciones necesarias, desarrolladas internamente o por terceros, y el control de los tiempos requeridos para habilitar el  g) Liderar la identificación de casos especiales en la adquisición predial, así como la formulación, implementación y seguimiento de soluciones para los mismos, logrando cubrir necesidades como inclusión socio laboral, cambio de escuela, cercanía a lugares específicos, entre otros.</t>
  </si>
  <si>
    <t>Subgerencia de Gestión de Proyecto</t>
  </si>
  <si>
    <t>Acuerdo 007 de 2021. “Por medio del cual se modifica la estructura organizacional de la Empresa METRO DE BOGOTÁ S.A., establecida mediante el Acuerdo de Junta Directiva No. 02 de 2016, modificada por el Acuerdo 02 de 2019”. Artículo 15. Son funciones de la Subgerencia de Gestión de Proyecto de la Gerencia Ejecutiva de la Primera Línea del Metro de Bogotá las siguientes: h) “Gestionar la organización, conservación e inventario de la documentación física y digital, con el fin de que la información y documentos del proyecto de la PLMB cumpla con las normas que en materia de gestión documental establezca la EMB y el Archivo Distrital de Bogotá, bajo la orientación de la Gerencia Administrativa y de Abastecimiento.”</t>
  </si>
  <si>
    <t>2.11</t>
  </si>
  <si>
    <t>Planes de Gestión Ambiental, Social y de Seguridad y Salud en el Trabajo</t>
  </si>
  <si>
    <t>Acuerdo 007 de 2021. “Por medio del cual se modifica la estructura organizacional de la Empresa METRO DE BOGOTÁ S.A., establecida mediante el Acuerdo de Junta Directiva No. 02 de 2016, modificada por el Acuerdo 02 de 2019”. Artículo 17. Literal g) “Gestionar la coordinación interinstitucional con las entidades internacionales, nacionales y distritales a que haya lugar en materia de la gestión ambiental y social requerida para la adecuada ejecución de la PLMB, con el apoyo de la Oficina de Asuntos Institucionales”.</t>
  </si>
  <si>
    <t>Acuerdo 007 de 2021. “Por medio del cual se modifica la estructura organizacional de la Empresa METRO DE BOGOTÁ S.A., establecida mediante el Acuerdo de Junta Directiva No. 02 de 2016, modificada por el Acuerdo 02 de 2019”. Artículo 17. Literal f) “Gestionar la elaboración de informes de gestión ambiental, social y de seguridad y salud en el trabajo a que haya lugar para las entidades internacionales, nacionales y distritales pertinentes, de acuerdo con los objetivos y metas institucionales relacionadas con la ejecución de la PLMB”.</t>
  </si>
  <si>
    <t>Acuerdo 007 de 2021. “Por medio del cual se modifica la estructura organizacional de la Empresa METRO DE BOGOTÁ S.A., establecida mediante el Acuerdo de Junta Directiva No. 02 de 2016, modificada por el Acuerdo 02 de 2019”. Artículo 17. Literal d) “Revisar y hacer seguimiento a la implementación de los planes, programas, estrategias y proyectos ambientales relacionados con la ejecución de la PLMB, verificando el cumplimiento de las normas ambientales, las políticas institucionales y los compromisos que han sido establecidos con la banca multilateral (salvaguardas, políticas, estándares, guías ambientales) en todos los desarrollos y construcciones necesarios, sin perjuicio de las obligaciones y responsabilidades de la interventoría y el concesionario”.</t>
  </si>
  <si>
    <t>Acuerdo 007 de 2021. “Por medio del cual se modifica la estructura organizacional de la Empresa METRO DE BOGOTÁ S.A., establecida mediante el Acuerdo de Junta Directiva No. 02 de 2016, modificada por el Acuerdo 02 de 2019”. Artículo 18. Literal “b) Dirigir la estructuración integral de los proyectos relacionados con el diseño, planeación, construcción, operación y mantenimiento de las líneas de metro que hacen parte del Sistema Integrado de Transporte Público de Bogotá (SITP), ejecutando el componente técnico y articulando los componentes legales, financiero y de riesgos desarrollados por las áreas respectivas.”</t>
  </si>
  <si>
    <t xml:space="preserve">Acuerdo 007 de 2021. “Por medio del cual se modifica la estructura organizacional de la Empresa METRO DE BOGOTÁ S.A., establecida mediante el Acuerdo de Junta Directiva No. 02 de 2016, modificada por el Acuerdo 02 de 2019”. Artículo 19. Literal a) Dirigir, en coordinación con la Gerencia Jurídica, Gerencia Financiera y Gerencia de Riesgos, la estructuración integral y la promoción de los modelos de captura de valor, proyectos e iniciativas para la generación de ingresos no tarifarios, dentro de los que se encuentran, entre otros, los proyectos urbanos e inmobiliarios, con el fin de mejorar el espacio público y generar rentas permanentes para la Empresa, acorde con la normatividad vigente.
</t>
  </si>
  <si>
    <t>Acuerdo 007 de 2021. “Por medio del cual se modifica la estructura organizacional de la Empresa METRO DE BOGOTÁ S.A., establecida mediante el Acuerdo de Junta Directiva No. 02 de 2016, modificada por el Acuerdo 02 de 2019”. Artículo 19. i) Definir las condiciones para que a través de procesos de selección se logre la vinculación de los diferentes actores a la planeación, ejecución y operación de los proyectos urbanos adyacentes y/o aledaños a las estaciones, velando por el cumplimiento de las normas ambientales, urbanísticas, arquitectónicas, de sismo resistencia y técnicas.</t>
  </si>
  <si>
    <t>Acuerdo 007 de 2021. “Por medio del cual se modifica la estructura organizacional de la Empresa METRO DE BOGOTÁ S.A., establecida mediante el Acuerdo de Junta Directiva No. 02 de 2016, modificada por el Acuerdo 02 de 2019”. Artículo 19. Literal f) Dirigir la estructuración, implementación y seguimiento del Observatorio de la Ocupación y Valor del Suelo, con el propósito de medir los impactos sobre la dinámica urbana en el área de influencia de las líneas férreas y de metro que hacen parte del Sistema Integrado de Transporte Público de Bogotá.</t>
  </si>
  <si>
    <t>Acuerdo 007 de 2021. “Por medio del cual se modifica la estructura organizacional de la Empresa METRO DE BOGOTÁ S.A., establecida mediante el Acuerdo de Junta Directiva No. 02 de 2016, modificada por el Acuerdo 02 de 2019”. Artículo 19. Literal c) Dirigir el apoyo en temas de ordenamiento territorial y Desarrollos Orientados al Transporte Sostenible, en la formulación y ejecución de los proyectos de las líneas de metro y férreas, con el objetivo de promover proyectos urbanos, inmobiliarios y de ingresos no tarifarios que puedan llegar a darse dentro del sistema de transporte y en su área de influencia. k) Dirigir la estructuración de los modelos de gestión y el desarrollo de los insumos de prefactibilidad y condiciones para poder vincular propietarios de suelo y otros inversionistas al diseño, construcción y operación de los edificios de acceso a las estaciones, acorde con los parámetros establecidos.</t>
  </si>
  <si>
    <t>Acuerdo 007 de 2021. “Por medio del cual se modifica la estructura organizacional de la Empresa METRO DE BOGOTÁ S.A., establecida mediante el Acuerdo de Junta Directiva No. 02 de 2016, modificada por el Acuerdo 02 de 2019”. Artículo 20. Literal s) Dirigir el seguimiento, la medición y retroalimentación sobre los resultados de las iniciativas que se desplieguen y sobre el estado de desarrollo de la Cultura Metro frente al plan de actividades, metas, recursos, población beneficiada y territorios impactados” entre otros, este incluye los informes a la Banca.</t>
  </si>
  <si>
    <t>Acuerdo 007 de 2021. “Por medio del cual se modifica la estructura organizacional de la Empresa METRO DE BOGOTÁ S.A., establecida mediante el Acuerdo de Junta Directiva No. 02 de 2016, modificada por el Acuerdo 02 de 2019”. Artículo 20. Literal v) Gestionar la recepción, asignación y seguimiento a las respuestas de las PQRSD ciudadanas y de entes de control que lleguen a la EMB, con el fin de facilitar su respuesta oportuna, de acuerdo con la normatividad vigente, y en el marco de la política distrital de servicio al ciudadano.</t>
  </si>
  <si>
    <t>Acuerdo 007 de 2021. “Por medio del cual se modifica la estructura organizacional de la Empresa METRO DE BOGOTÁ S.A., establecida mediante el Acuerdo de Junta Directiva No. 02 de 2016, modificada por el Acuerdo 02 de 2019”. Artículo 20. Literal w) Suscribir las respuestas a las PQRSD recibidas de la ciudadanía general y proyectadas por las dependencias competentes, salvo las relacionadas con la gestión predial o con temas que por su especialidad deban ser suscritas por otra dependencia.</t>
  </si>
  <si>
    <t>Acuerdo 007 de 2021. “Por medio del cual se modifica la estructura organizacional de la Empresa METRO DE BOGOTÁ S.A., establecida mediante el Acuerdo de Junta Directiva No. 02 de 2016, modificada por el Acuerdo 02 de 2019”. Artículo 20. Literal d) Liderar la divulgación de información relacionada con las actividades de la EMB a través de los diferentes medios de comunicación, para que la ciudadanía reciba datos veraces y oportunos de la gestión realizada y esté permanentemente informada.</t>
  </si>
  <si>
    <t xml:space="preserve">Acuerdo 007 de 2021. “Por medio del cual se modifica la estructura organizacional de la Empresa METRO DE BOGOTÁ S.A., establecida mediante el Acuerdo de Junta Directiva No. 02 de 2016, modificada por el Acuerdo 02 de 2019”. Artículo 20. Literal e) Administrar y realizar seguimiento a todos los canales de comunicación externos de la Empresa Metro de Bogotá, incluyendo la página web, fomentando una adecuada comunicación con los grupos de interés, de acuerdo con las necesidades de divulgación de información establecidas para cada uno, requiriendo a las demás dependencias para la generación de insumos, en coordinación con la Oficina de Asuntos Institucionales.  </t>
  </si>
  <si>
    <t xml:space="preserve">Acuerdo 007 de 2021. “Por medio del cual se modifica la estructura organizacional de la Empresa METRO DE BOGOTÁ S.A., establecida mediante el Acuerdo de Junta Directiva No. 02 de 2016, modificada por el Acuerdo 02 de 2019”. Artículo 20. Literal m) Dirigir el diseño, la implementación y el seguimiento a la ejecución de la estrategia de Cultura Metro, fomentando una cultura de autorregulación, respeto, solidaridad, honradez, sentido de pertenencia y cuidado hacia el sistema. </t>
  </si>
  <si>
    <t>Acuerdo 007 de 2021. “Por medio del cual se modifica la estructura organizacional de la Empresa METRO DE BOGOTÁ S.A., establecida mediante el Acuerdo de Junta Directiva No. 02 de 2016, modificada por el Acuerdo 02 de 2019”. Artículo 20. Literal bb) Gestionar la implementación de programas de Responsabilidad Social Empresarial que no estén directamente relacionados con la ejecución del proyecto de la PLMB.</t>
  </si>
  <si>
    <t>Planes de Gestión del Riesgo de Proyectos</t>
  </si>
  <si>
    <t>26.30</t>
  </si>
  <si>
    <t>Acuerdo 007 de 2021. “Por medio del cual se modifica la estructura organizacional de la Empresa METRO DE BOGOTÁ S.A., establecida mediante el Acuerdo de Junta Directiva No. 02 de 2016, modificada por el Acuerdo 02 de 2019”. Artículo 21. Literal d) “Orientar a todas las dependencias de la EMB en el despliegue de las metodologías para la gestión de riesgos, la elaboración de las matrices de riesgos y los planes de mitigación de riesgos”. h) “Orientar la construcción de planes de contingencia para monitorear los riesgos y definir las rutas a seguir en el momento de la materialización de un evento negativo.”</t>
  </si>
  <si>
    <t>Acuerdo 007 de 2021. “Por medio del cual se modifica la estructura organizacional de la Empresa METRO DE BOGOTÁ S.A., establecida mediante el Acuerdo de Junta Directiva No. 02 de 2016, modificada por el Acuerdo 02 de 2019”. Artículo 21. Literal k) “Establecer estrategias orientadas a la mitigación de los riesgos relacionados con los proyectos de las líneas férreas y de metro que hacen parte del Sistema Integrado de Transporte Público de Bogotá y brindar apoyo en  su implementación, según  los requerimientos de la Empresa”.</t>
  </si>
  <si>
    <t>Acuerdo 007 de 2021. “Por medio del cual se modifica la estructura organizacional de la Empresa METRO DE BOGOTÁ S.A., establecida mediante el Acuerdo de Junta Directiva No. 02 de 2016, modificada por el Acuerdo 02 de 2019”. Artículo 21. t) “Dirigir las actividades de seguimiento y control del programa de seguros de la EMB, en relación con la vigencia de los amparos y la adecuada cobertura de los riesgos asociados a las funciones de la Empresa y los proyectos desarrollados”.</t>
  </si>
  <si>
    <t>Acuerdo 007 de 2021. “Por medio del cual se modifica la estructura organizacional de la Empresa METRO DE BOGOTÁ S.A., establecida mediante el Acuerdo de Junta Directiva No. 02 de 2016, modificada por el Acuerdo 02 de 2019”. Artículo 21. Literal m) “Liderar el seguimiento al Plan de Gestión del Riesgo y Desastres de la Empresa, acorde con la normatividad vigente”.</t>
  </si>
  <si>
    <t>Acuerdo 007 de 2021. “Por medio del cual se modifica la estructura organizacional de la Empresa METRO DE BOGOTÁ S.A., establecida mediante el Acuerdo de Junta Directiva No. 02 de 2016, modificada por el Acuerdo 02 de 2019”. Artículo 22. Literal b) Emitir conceptos y absolver las consultas que en materia jurídica le sean formuladas por el Gerente General y por las dependencias de la Empresa.</t>
  </si>
  <si>
    <t>Resolución 1009 de 2021 “Por medio del cual se crea el Comité de Contratación de la Empresa Metro de Bogotá S.A. y se dictan otras disposiciones en la materia.”. Artículo 5. Secretaría Técnica: La Secretaría del Comité de Contratación, estará a cargo del Subgerente de Asesoría Jurídica y Gestión Contractual, el cual contará con el apoyo de los profesionales de dicha Subgerencia. Y el Acuerdo 007 de 2021, artículo 23. Subgerencia de Asesoría Jurídica y Gestión Contractual. Literal f) “Ejercer la Secretaría Técnica del Comité de Contratación”.</t>
  </si>
  <si>
    <t>Acuerdo 007 de 2021, artículo 23. Sugerencia de Asesoría Jurídica y Gestión Contractual. Literal e) “Gestionar la emisión de conceptos y absolver las consultas que en materia contractual le sean solicitadas”</t>
  </si>
  <si>
    <t>Acuerdo 007 de 2021. “Por medio del cual se modifica la estructura organizacional de la Empresa METRO DE BOGOTÁ S.A., establecida mediante el Acuerdo de Junta Directiva No. 02 de 2016, modificada por el Acuerdo 02 de 2019”. Artículo 24. Literal j) Ejercer la representación judicial y extrajudicial de la Empresa Metro de Bogotá S.A., en los procesos y las diligencias y/o actuaciones judiciales o administrativas que se instauren en su contra o que esta deba promover, mediante poder o delegación recibidos del Gerente General, directamente o mediante la contratación de abogados externos a la Entidad, bajo las directrices que en materia de defensa judicial establezca la Secretaría Jurídica Distrital y la Empresa. r) Gestionar la organización, conservación, inventario y manejo de los documentos físicos y digitales a su cargo, así como custodiar y asegurar la integridad de los expedientes y bases de datos, de conformidad con la normatividad vigente y los lineamientos establecidos por la Gerencia Administrativa y de Abastecimiento.</t>
  </si>
  <si>
    <t>Resolución 1008 de 2021. “Por medio de la cual se integra el Comité de Conciliación de la Empresa Metro de Bogotá S.A. y se dictan otras disposiciones en la materia”. Artículo 3. Secretaría Técnica. La Secretaría Técnica del Comité será ejercida por un abogado de la Gerencia Jurídica o de la Subgerencia de Defensa Judicial y Solución de Controversias Contractuales que designe el Comité de Conciliación.</t>
  </si>
  <si>
    <t>Acuerdo 007 de 2021. “Por medio del cual se modifica la estructura organizacional de la Empresa METRO DE BOGOTÁ S.A., establecida mediante el Acuerdo de Junta Directiva No. 02 de 2016, modificada por el Acuerdo 02 de 2019”. Artículo 24. Literal a) Efectuar el análisis sobre la inclusión de acuerdos, conciliaciones, reconocimientos y transacciones, así como el uso de cualquier mecanismo alternativo para resolución de controversias en los documentos para firma del ordenador del gasto.</t>
  </si>
  <si>
    <t>Acuerdo 007 de 2021. “Por medio del cual se modifica la estructura organizacional de la Empresa METRO DE BOGOTÁ S.A., establecida mediante el Acuerdo de Junta Directiva No. 02 de 2016, modificada por el Acuerdo 02 de 2019”. Artículo 24. Literal m) Gestionar el proceso de cobro de la Empresa, de acuerdo con la normatividad vigente.</t>
  </si>
  <si>
    <t>GERENCIA FINANCIERA</t>
  </si>
  <si>
    <t>Eliminada</t>
  </si>
  <si>
    <t>INSTRUMENTOS DE CONTROL</t>
  </si>
  <si>
    <t>Instrumentos de Control Títulos Valores</t>
  </si>
  <si>
    <t>48.1</t>
  </si>
  <si>
    <t>Acuerdo 007 de 2021. “Por medio del cual se modifica la estructura organizacional de la Empresa METRO DE BOGOTÁ S.A., establecida mediante el Acuerdo de Junta Directiva No. 02 de 2016, modificada por el Acuerdo 02 de 2019”. Artículo 25. Literal e) Dirigir la planeación financiera de la EMB (inversión y funcionamiento), incluyendo la elaboración del Plan Financiero Plurianual y el anteproyecto de presupuesto de la entidad, con base en las proyecciones de ingresos, compromisos y financiación de la Entidad, a ser presentado para concepto de la Junta Directiva de la Empresa y aprobación de las autoridades distritales. f) Consolidar la identificación de necesidades para la elaboración del anteproyecto de presupuesto y presentarlo a las instancias correspondientes con el objetivo de validar la elegibilidad de dichas necesidades en el marco del convenio de cofinanciación.</t>
  </si>
  <si>
    <t>Acuerdo 007 de 2021. “Por medio del cual se modifica la estructura organizacional de la Empresa METRO DE BOGOTÁ S.A., establecida mediante el Acuerdo de Junta Directiva No. 02 de 2016, modificada por el Acuerdo 02 de 2019”. Artículo 25. Literal j) Dirigir y gestionar los procedimientos para la ejecución y el control del presupuesto de la Entidad, de acuerdo con la normativa vigente.</t>
  </si>
  <si>
    <t>Acuerdo 007 de 2021. “Por medio del cual se modifica la estructura organizacional de la Empresa METRO DE BOGOTÁ S.A., establecida mediante el Acuerdo de Junta Directiva No. 02 de 2016, modificada por el Acuerdo 02 de 2019”. Artículo 25. Literal r) Dirigir el proceso contable de la Empresa, en el marco de las NIIF, bajo los lineamientos definidos por la alta dirección, la autoridad contable.</t>
  </si>
  <si>
    <t>Acuerdo 007 de 2021. “Por medio del cual se modifica la estructura organizacional de la Empresa METRO DE BOGOTÁ S.A., establecida mediante el Acuerdo de Junta Directiva No. 02 de 2016, modificada por el Acuerdo 02 de 2019”. Artículo 25. Literal m) Dirigir el proceso de tesorería de la Empresa, enfocado al control de los recaudos y el pago de las obligaciones, incluyendo la elaboración de flujos de pagos de los proyectos de inversión, en coordinación y con el apoyo de la Gerencia Ejecutiva PLMB.</t>
  </si>
  <si>
    <t>Acuerdo 007 de 2021. “Por medio del cual se modifica la estructura organizacional de la Empresa METRO DE BOGOTÁ S.A., establecida mediante el Acuerdo de Junta Directiva No. 02 de 2016, modificada por el Acuerdo 02 de 2019”. Artículo 25. Literal u) Dirigir y gestionar la planeación, la liquidación y el pago oportuno de las obligaciones tributarias de la Empresa, de acuerdo con la normatividad vigente. v) Dirigir la gestión y la respuesta ante las autoridades, de cualquier requerimiento relacionado con las obligaciones tributarias y financieras de la Empresa, de acuerdo con la normatividad vigente.</t>
  </si>
  <si>
    <t xml:space="preserve">Acuerdo 007 de 2021. “Por medio del cual se modifica la estructura organizacional de la Empresa METRO DE BOGOTÁ S.A., establecida mediante el Acuerdo de Junta Directiva No. 02 de 2016, modificada por el Acuerdo 02 de 2019”. Artículo 25. Literal t) Dirigir la preparación de los Estados Contables de corte trimestral y anual, para presentar ante la Junta Directiva, la Banca Multilateral, la Unidad de Movilidad Urbana Sostenible y demás instancias que corresponda. </t>
  </si>
  <si>
    <t>Acuerdo 007 de 2021. “Por medio del cual se modifica la estructura organizacional de la Empresa METRO DE BOGOTÁ S.A., establecida mediante el Acuerdo de Junta Directiva No. 02 de 2016, modificada por el Acuerdo 02 de 2019”. Artículo 25. Literal w) Dirigir la planeación, estructuración y ejecución de los mecanismos e instrumentos de financiación para los proyectos de inversión de la entidad, acorde con los lineamientos establecidos y en coordinación con las áreas de origen.</t>
  </si>
  <si>
    <t>2.17</t>
  </si>
  <si>
    <t xml:space="preserve">
Resolución 164 DE 2023. "Por medio la cual se deroga la Resolución No. 1004 de 2021 y Resolución No. 014 de 2022 de la EMB y se establece el Comité Técnico de Sostenibilidad Contable de la Empresa Metro de Bogotá S.A. ARTÍCULO 2º. Integrantes. El Comité Técnico de Sostenibilidad Contable estará integrado por los siguientes funcionarios: i. El Gerente Financiero, quien lo presidirá. ii. El Gerente de Riesgos. iii. El Gerente Administrativo y de Abastecimiento, iv. El Jefe Oficina Asesora de Planeación. v. El Contador(a) de la EMB, que actuará como secretario técnico.</t>
  </si>
  <si>
    <t>GERENCIA ADMINISTRATIVA Y DE ABASTECIMIENTO</t>
  </si>
  <si>
    <t>Informes de Visita de Seguimiento Archivo</t>
  </si>
  <si>
    <t>15.18</t>
  </si>
  <si>
    <t>Planes Estratégicos de Recursos Humanos</t>
  </si>
  <si>
    <t>Planes de Acción de Orden y Aseo</t>
  </si>
  <si>
    <t>26.31</t>
  </si>
  <si>
    <t>26.32</t>
  </si>
  <si>
    <t>Planes de Seguridad Vial</t>
  </si>
  <si>
    <t>Acuerdo 007 de 2021, Artículo 26.  Literal b) “Dirigir la administración y gestión de los recursos, activos e inventarios de la Empresa, con el propósito de lograr el cumplimiento de los objetivos y metas institucionales”.</t>
  </si>
  <si>
    <t>Acuerdo 007 de 2021, Artículo 26. Literal d) “Dirigir y administrar el parque automotor de la Empresa, en concordancia con los lineamientos técnicos y normativos vigentes.</t>
  </si>
  <si>
    <t>Acuerdo 007 de 2021, Artículo 26. Literal e) “Administrar la caja menor que sea necesario crear para atender las necesidades logísticas e inherentes a los gastos de funcionamiento de la Empresa”.</t>
  </si>
  <si>
    <t>Acuerdo 007 de 2021, Artículo 26. Literal a) “Definir al interior de la Empresa los programas, proyectos, planes y actividades relacionados con los asuntos de carácter administrativo, logístico y operativo, de conformidad con las disposiciones vigentes.”</t>
  </si>
  <si>
    <t>Acuerdo 007 de 2021, Artículo 26. Literales “a) Definir al interior de la Empresa los programas, proyectos, planes y actividades relacionados con los asuntos de carácter administrativo, logístico y operativo, de conformidad con las disposiciones vigentes.  x) Dirigir y gestionar, en coordinación con las
dependencias de la Empresa, la elaboración consolidación del Plan Anual de Adquisiciones de la Empresa, previo a la verificación de la Gerencia Jurídica y la Gerencia Financiera, así como liderar su publicación y seguimiento a la ejecución.  y) Dirigir y gestionar con las dependencias de la Empresa, la elaboración y seguimiento a la ejecución del Plan Anual de Contratación para los contratos de funcionamiento y de prestación de servicios profesionales y de apoyo a la gestión celebrados con personas naturales independiente de su fuente de financiación”</t>
  </si>
  <si>
    <t>Acuerdo 007 de 2021, Artículo 26. Literal i) “Dirigir la elaboración y la implementación del Plan de Movilidad Sostenible de los/as servidores/as de la Empresa Metro de Bogotá, así como el seguimiento y reporte a la autoridad competente.</t>
  </si>
  <si>
    <t xml:space="preserve"> Acuerdo 007 de 2021, Artículo 26. Literal a) “Definir al interior de la Empresa los programas, proyectos, planes y actividades relacionados con los asuntos de carácter administrativo, logístico y operativo, de conformidad con las disposiciones vigentes.</t>
  </si>
  <si>
    <t>Acuerdo 007 de 2021, Artículo 26. Literal f) “Dirigir la elaboración y la implementación del Plan Institucional de Gestión Ambiental (PIGA) al interior la Empresa, así como el seguimiento y reporte a la autoridad ambiental competente. g) Hacer seguimiento y monitoreo a los requerimientos establecidos por las autoridades competentes en los temas 
ambientales institucionales al interior de la Empresa (SDA, UAESP, otras)</t>
  </si>
  <si>
    <t>Acuerdo 007 de 2021, Artículo 26. Literal “c) Dirigir y gestionar la necesidad y la prestación de los servicios de mantenimiento y seguridad física, mantenimiento de máquinas y equipos, aseo y cafetería, transporte, vigilancia y demás servicios generales, en concordancia con los lineamientos</t>
  </si>
  <si>
    <t xml:space="preserve">Acuerdo 007 de 2021 artículo 26. Literal o) “Liderar las actividades relacionadas con el Sistema de Gestión de Seguridad y Salud en el Trabajo, de forma que se promueva el cuidado y la salud de todos los servidores/as de la Empresa en el desarrollo de sus actividades – incluidos los empleados de la Empresa trabajando en las obras civiles e inspecciones de campo -, dando cumplimiento a la normatividad expedida al respecto.”
</t>
  </si>
  <si>
    <t>Resolución 230 de 2019. Por la cual se establece la conformación del Comité Paritario en Seguridad y Salud en el Trabajo - COPASST de la Empresa Metro de Bogotá S.A. para el periodo 2019-2021.</t>
  </si>
  <si>
    <t>Acuerdo 007 de 2021 artículo 26. Literales j) “Dirigir el proceso de selección y vinculación de servidores/as públicos a la Empresa Metro de Bogotá, acorde con los lineamientos establecidos. K) Dirigir el proceso de liquidación y pago de nómina, así como la gestión de las novedades y situaciones administrativas del personal, la generación de certificaciones laborales y otros relacionados, acorde con los lineamientos establecidos.”</t>
  </si>
  <si>
    <t>Acuerdo 007 de 2021 artículo 26. Literales j) “Dirigir el proceso de selección y vinculación de servidores/as públicos a la Empresa Metro de Bogotá, acorde con los lineamientos establecidos. K) Dirigir el proceso de liquidación y pago de nómina, así como la gestión de las novedades y situaciones administrativas del personal, la generación de certificaciones laborales y otros relacionados, acorde con los lineamientos establecidos.</t>
  </si>
  <si>
    <t>Acuerdo 007 de 2021 artículo 26. Literal K) “Dirigir el proceso de liquidación y pago de nómina, así como la gestión de las novedades y situaciones administrativas del personal, la generación de certificaciones laborales y otros relacionados, acorde con los lineamientos establecidos.”</t>
  </si>
  <si>
    <t>Plan Estratégicos de Recursos Humanos</t>
  </si>
  <si>
    <t>Acuerdo 007 de 2021 artículo 26. Literal m) “Gestionar las actividades relacionadas con el desarrollo de capacidades funcionales y comportamentales de los servidores/as en planta y las evaluaciones de desempeño”</t>
  </si>
  <si>
    <t>Acuerdo 007 de 2021 artículo 26, literal q) “Dirigir el proceso de gestión documental en la Empresa y responder por las actividades propias de la función archivística.”</t>
  </si>
  <si>
    <t>Acuerdo 007 de 2021, artículo 26, literal r): “Dirigir la estructuración, la actualización y la ejecución del Plan Institucional de Archivos (PINAR) para asegurar el adecuado manejo de la gestión documental y el cumplimiento de las exigencias del Archivo Distrital de Bogotá y del Archivo General de la Nación, acorde con los lineamientos técnicos y la legislación archivística.”</t>
  </si>
  <si>
    <t>el Acuerdo 007 de 2021 artículo 26, literal t) “Liderar el Sistema Integrado de Conservación (SIC), para asegurar la adecuada conservación de los documentos y la preservación digital de la información a largo plazo.”</t>
  </si>
  <si>
    <t>Acuerdo 007 de 2021 artículo 26, literal u) “Dirigir los trámites de correspondencia externa e interna, articulando las actividades de registro, radicación, digitalización, distribución y entrega de la documentación a los destinatarios”</t>
  </si>
  <si>
    <t>Acuerdo 007 de 2021. Artículo 26. Literal z) “Gestionar la ejecución de los procesos de contratación en sus fases precontractual, contractual y postcontractual de los contratos financiados total o mayoritariamente con recursos de funcionamiento y los contratos de prestación de servicios profesionales celebrados con personas naturales, cualquiera sea su fuente de financiación, conforme los lineamientos, políticas y procedimientos establecidos por la Gerencia Jurídica.”</t>
  </si>
  <si>
    <t xml:space="preserve">
Acuerdo 007 de 2021 ““Por medio del cual se modifica la estructura organizacional de la Empresa METRO DE BOGOTÁ S.A., establecida mediante el Acuerdo de Junta Directiva No. 02 de 2016, modificada por el Acuerdo 02 de 2019” Artículo 9. Oficina Asesora de Planeación. Son funciones de la Oficina Asesora de Planeación las siguientes: a) Asesorar y articular el ejercicio de planeación y direccionamiento estratégico de la entidad, suministrando los lineamientos conceptuales, técnicos y metodológicos, así como coordinar con las dependencias la implementación de las diferentes herramientas de planeación, con base en conceptos técnicos y metodologías aplicables y de acuerdo con la normatividad legal y reglamentaria sobre la materia. </t>
  </si>
  <si>
    <t>Acuerdo 007 de 2021. “Por medio del cual se modifica la estructura organizacional de la Empresa METRO DE BOGOTÁ S.A., establecida mediante el Acuerdo de Junta Directiva No. 02 de 2016, modificada por el Acuerdo 02 de 2019”. Artículo 21. literal aa) “Definir y actualizar el Plan de Continuidad del Negocio (BCP), definiendo los Retos (Tiempo Objetivo de Recuperación) y los RPOs (Periodo Objetivo de Recuperación) para los procesos más importantes”.</t>
  </si>
  <si>
    <t xml:space="preserve">Acuerdo 007 de 2021, artículo 23.Subgerencia de Asesoría Jurídica y Gestión Contractual.  Literal s) Coordinar la administración, custodia y conservación de los documentos relacionados con los procesos de selección y contratos de competencia de la Gerencia Jurídica, de acuerdo con las normas contractuales, y las disposiciones del Archivo Distrital de Bogotá y el Archivo General de la Nación y los procedimientos institucionales.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</si>
</sst>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 #,##0.00_-;\-&quot;$&quot;\ * #,##0.00_-;_-&quot;$&quot;\ * &quot;-&quot;??_-;_-@_-"/>
  </numFmts>
  <fonts count="7" x14ac:knownFonts="1">
    <font>
      <sz val="11"/>
      <color theme="1"/>
      <name val="Calibri"/>
      <family val="2"/>
      <scheme val="minor"/>
    </font>
    <font>
      <b/>
      <sz val="11"/>
      <color theme="1"/>
      <name val="Calibri"/>
      <family val="2"/>
      <scheme val="minor"/>
    </font>
    <font>
      <sz val="11"/>
      <color rgb="FF000000"/>
      <name val="Calibri"/>
      <family val="2"/>
    </font>
    <font>
      <sz val="11"/>
      <name val="Calibri"/>
      <family val="2"/>
    </font>
    <font>
      <b/>
      <sz val="11"/>
      <color rgb="FF000000"/>
      <name val="Calibri"/>
      <family val="2"/>
    </font>
    <font>
      <sz val="11"/>
      <name val="Calibri"/>
      <family val="2"/>
      <scheme val="minor"/>
    </font>
    <font>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rgb="FFFFFFFF"/>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2" fillId="0" borderId="0"/>
    <xf numFmtId="44" fontId="6" fillId="0" borderId="0" applyFont="0" applyFill="0" applyBorder="0" applyAlignment="0" applyProtection="0"/>
  </cellStyleXfs>
  <cellXfs count="49">
    <xf numFmtId="0" fontId="0" fillId="0" borderId="0" xfId="0"/>
    <xf numFmtId="0" fontId="0" fillId="2" borderId="0" xfId="0" applyFill="1" applyAlignment="1">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3" fillId="0" borderId="1" xfId="0" quotePrefix="1" applyFont="1" applyBorder="1" applyAlignment="1">
      <alignment horizontal="center" vertical="center" wrapText="1"/>
    </xf>
    <xf numFmtId="0" fontId="1" fillId="3" borderId="1" xfId="0" applyFont="1" applyFill="1" applyBorder="1" applyAlignment="1">
      <alignment horizontal="center" vertical="center" wrapText="1"/>
    </xf>
    <xf numFmtId="0" fontId="1" fillId="2" borderId="3" xfId="0" applyFont="1" applyFill="1" applyBorder="1" applyAlignment="1">
      <alignment horizontal="center" vertical="center"/>
    </xf>
    <xf numFmtId="0" fontId="0" fillId="2" borderId="2" xfId="0" applyFill="1" applyBorder="1" applyAlignment="1">
      <alignment horizontal="center" vertical="center"/>
    </xf>
    <xf numFmtId="0" fontId="1" fillId="2" borderId="9" xfId="0" applyFont="1" applyFill="1" applyBorder="1" applyAlignment="1">
      <alignment horizontal="left" vertical="center"/>
    </xf>
    <xf numFmtId="0" fontId="1" fillId="2" borderId="10" xfId="0" applyFont="1" applyFill="1" applyBorder="1" applyAlignment="1">
      <alignment horizontal="left" vertical="center"/>
    </xf>
    <xf numFmtId="0" fontId="1" fillId="2" borderId="3" xfId="0" applyFont="1" applyFill="1" applyBorder="1" applyAlignment="1">
      <alignment horizontal="left" vertical="center"/>
    </xf>
    <xf numFmtId="0" fontId="2" fillId="0" borderId="1" xfId="0" applyFont="1" applyBorder="1" applyAlignment="1">
      <alignment horizontal="center" vertical="center"/>
    </xf>
    <xf numFmtId="0" fontId="0" fillId="0" borderId="1" xfId="0" applyBorder="1" applyAlignment="1">
      <alignment horizontal="center"/>
    </xf>
    <xf numFmtId="0" fontId="5" fillId="0" borderId="1" xfId="0" applyFont="1" applyBorder="1" applyAlignment="1">
      <alignment horizontal="center" vertical="center" wrapText="1"/>
    </xf>
    <xf numFmtId="0" fontId="0" fillId="0" borderId="1" xfId="0" applyBorder="1" applyAlignment="1">
      <alignment horizontal="justify" vertical="center" wrapText="1"/>
    </xf>
    <xf numFmtId="0" fontId="0" fillId="0" borderId="1" xfId="0" applyBorder="1"/>
    <xf numFmtId="0" fontId="3" fillId="0" borderId="12" xfId="0" applyFont="1" applyBorder="1" applyAlignment="1">
      <alignment horizontal="center" vertical="center" wrapText="1"/>
    </xf>
    <xf numFmtId="0" fontId="4" fillId="4" borderId="9" xfId="0" applyFont="1" applyFill="1" applyBorder="1" applyAlignment="1">
      <alignment horizontal="left" vertical="center" wrapText="1"/>
    </xf>
    <xf numFmtId="0" fontId="4" fillId="4" borderId="1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6" xfId="0" applyFont="1"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xf>
    <xf numFmtId="0" fontId="1" fillId="3" borderId="4" xfId="0" applyFont="1" applyFill="1" applyBorder="1" applyAlignment="1">
      <alignment horizontal="center" vertical="center"/>
    </xf>
    <xf numFmtId="0" fontId="1" fillId="2" borderId="1" xfId="0" applyFont="1" applyFill="1" applyBorder="1" applyAlignment="1">
      <alignment horizontal="right"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left" vertical="center"/>
    </xf>
    <xf numFmtId="0" fontId="0" fillId="2" borderId="1" xfId="0" applyFill="1" applyBorder="1" applyAlignment="1">
      <alignment horizontal="center" vertical="center"/>
    </xf>
    <xf numFmtId="44" fontId="0" fillId="0" borderId="0" xfId="2" applyFont="1"/>
    <xf numFmtId="44" fontId="0" fillId="0" borderId="0" xfId="2" applyFont="1" applyAlignment="1">
      <alignment wrapText="1"/>
    </xf>
    <xf numFmtId="44" fontId="0" fillId="0" borderId="0" xfId="0" applyNumberFormat="1"/>
    <xf numFmtId="0" fontId="0" fillId="0" borderId="1" xfId="0" applyBorder="1" applyAlignment="1">
      <alignment wrapText="1"/>
    </xf>
    <xf numFmtId="0" fontId="0" fillId="0" borderId="12" xfId="0" applyFill="1" applyBorder="1"/>
    <xf numFmtId="0" fontId="3" fillId="0" borderId="12" xfId="0" applyFont="1" applyFill="1" applyBorder="1" applyAlignment="1">
      <alignment horizontal="center" vertical="center" wrapText="1"/>
    </xf>
    <xf numFmtId="0" fontId="4" fillId="4" borderId="0"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5" xfId="0" applyFont="1" applyFill="1" applyBorder="1" applyAlignment="1">
      <alignment horizontal="left" vertical="center" wrapText="1"/>
    </xf>
  </cellXfs>
  <cellStyles count="3">
    <cellStyle name="Moneda" xfId="2" builtinId="4"/>
    <cellStyle name="Normal" xfId="0" builtinId="0"/>
    <cellStyle name="Normal 2" xfId="1" xr:uid="{00000000-0005-0000-0000-000001000000}"/>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2396066</xdr:colOff>
      <xdr:row>0</xdr:row>
      <xdr:rowOff>0</xdr:rowOff>
    </xdr:from>
    <xdr:to>
      <xdr:col>6</xdr:col>
      <xdr:colOff>2978149</xdr:colOff>
      <xdr:row>2</xdr:row>
      <xdr:rowOff>128363</xdr:rowOff>
    </xdr:to>
    <xdr:pic>
      <xdr:nvPicPr>
        <xdr:cNvPr id="6" name="4 Imagen">
          <a:extLst>
            <a:ext uri="{FF2B5EF4-FFF2-40B4-BE49-F238E27FC236}">
              <a16:creationId xmlns:a16="http://schemas.microsoft.com/office/drawing/2014/main" id="{00000000-0008-0000-0000-000006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994" t="1803" r="11134" b="6291"/>
        <a:stretch/>
      </xdr:blipFill>
      <xdr:spPr bwMode="auto">
        <a:xfrm>
          <a:off x="11523133" y="0"/>
          <a:ext cx="582083" cy="6871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258232</xdr:colOff>
      <xdr:row>0</xdr:row>
      <xdr:rowOff>48684</xdr:rowOff>
    </xdr:from>
    <xdr:to>
      <xdr:col>0</xdr:col>
      <xdr:colOff>836084</xdr:colOff>
      <xdr:row>2</xdr:row>
      <xdr:rowOff>213129</xdr:rowOff>
    </xdr:to>
    <xdr:pic>
      <xdr:nvPicPr>
        <xdr:cNvPr id="3" name="Imagen 2">
          <a:extLst>
            <a:ext uri="{FF2B5EF4-FFF2-40B4-BE49-F238E27FC236}">
              <a16:creationId xmlns:a16="http://schemas.microsoft.com/office/drawing/2014/main" id="{F7A93B91-4B83-41F8-BB94-14F5604EA16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58232" y="48684"/>
          <a:ext cx="577852" cy="71477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80"/>
  <sheetViews>
    <sheetView showGridLines="0" tabSelected="1" zoomScale="82" zoomScaleNormal="55" zoomScaleSheetLayoutView="100" workbookViewId="0">
      <selection activeCell="C9" sqref="C9"/>
    </sheetView>
  </sheetViews>
  <sheetFormatPr baseColWidth="10" defaultColWidth="11.42578125" defaultRowHeight="24" customHeight="1" x14ac:dyDescent="0.25"/>
  <cols>
    <col min="1" max="1" width="16.7109375" style="2" customWidth="1"/>
    <col min="2" max="2" width="35.7109375" style="3" customWidth="1"/>
    <col min="3" max="3" width="14.7109375" style="2" customWidth="1"/>
    <col min="4" max="4" width="14.7109375" style="3" customWidth="1"/>
    <col min="5" max="6" width="25.7109375" style="3" customWidth="1"/>
    <col min="7" max="7" width="74.140625" style="3" customWidth="1"/>
    <col min="8" max="16384" width="11.42578125" style="2"/>
  </cols>
  <sheetData>
    <row r="1" spans="1:7" s="1" customFormat="1" ht="22.15" customHeight="1" x14ac:dyDescent="0.25">
      <c r="A1" s="38"/>
      <c r="B1" s="33" t="s">
        <v>0</v>
      </c>
      <c r="C1" s="34"/>
      <c r="D1" s="34"/>
      <c r="E1" s="34"/>
      <c r="F1" s="35"/>
      <c r="G1" s="36"/>
    </row>
    <row r="2" spans="1:7" s="1" customFormat="1" ht="22.15" customHeight="1" x14ac:dyDescent="0.25">
      <c r="A2" s="38"/>
      <c r="B2" s="33" t="s">
        <v>1</v>
      </c>
      <c r="C2" s="34"/>
      <c r="D2" s="34"/>
      <c r="E2" s="34"/>
      <c r="F2" s="35"/>
      <c r="G2" s="36"/>
    </row>
    <row r="3" spans="1:7" s="1" customFormat="1" ht="22.15" customHeight="1" x14ac:dyDescent="0.25">
      <c r="A3" s="38"/>
      <c r="B3" s="36" t="s">
        <v>2</v>
      </c>
      <c r="C3" s="36"/>
      <c r="D3" s="36"/>
      <c r="E3" s="32" t="s">
        <v>3</v>
      </c>
      <c r="F3" s="32"/>
      <c r="G3" s="36"/>
    </row>
    <row r="4" spans="1:7" s="1" customFormat="1" ht="5.0999999999999996" customHeight="1" x14ac:dyDescent="0.25">
      <c r="A4" s="10"/>
      <c r="B4" s="9"/>
      <c r="C4" s="9"/>
      <c r="D4" s="9"/>
      <c r="E4" s="9"/>
      <c r="F4" s="9"/>
      <c r="G4" s="9"/>
    </row>
    <row r="5" spans="1:7" s="1" customFormat="1" ht="22.15" customHeight="1" x14ac:dyDescent="0.25">
      <c r="A5" s="37" t="s">
        <v>332</v>
      </c>
      <c r="B5" s="37"/>
      <c r="C5" s="37"/>
      <c r="D5" s="37"/>
      <c r="E5" s="37"/>
      <c r="F5" s="37"/>
      <c r="G5" s="37"/>
    </row>
    <row r="6" spans="1:7" s="1" customFormat="1" ht="5.0999999999999996" customHeight="1" x14ac:dyDescent="0.25">
      <c r="A6" s="11"/>
      <c r="B6" s="12"/>
      <c r="C6" s="13"/>
      <c r="D6" s="13"/>
      <c r="E6" s="12"/>
      <c r="F6" s="12"/>
      <c r="G6" s="12"/>
    </row>
    <row r="7" spans="1:7" s="1" customFormat="1" ht="15" customHeight="1" x14ac:dyDescent="0.25">
      <c r="A7" s="27" t="s">
        <v>4</v>
      </c>
      <c r="B7" s="27" t="s">
        <v>5</v>
      </c>
      <c r="C7" s="30" t="s">
        <v>6</v>
      </c>
      <c r="D7" s="31"/>
      <c r="E7" s="27" t="s">
        <v>7</v>
      </c>
      <c r="F7" s="27" t="s">
        <v>8</v>
      </c>
      <c r="G7" s="29" t="s">
        <v>9</v>
      </c>
    </row>
    <row r="8" spans="1:7" ht="30" x14ac:dyDescent="0.25">
      <c r="A8" s="28"/>
      <c r="B8" s="28"/>
      <c r="C8" s="8" t="s">
        <v>10</v>
      </c>
      <c r="D8" s="8" t="s">
        <v>11</v>
      </c>
      <c r="E8" s="28"/>
      <c r="F8" s="28"/>
      <c r="G8" s="29"/>
    </row>
    <row r="9" spans="1:7" ht="254.45" customHeight="1" x14ac:dyDescent="0.25">
      <c r="A9" s="5">
        <v>100</v>
      </c>
      <c r="B9" s="4" t="s">
        <v>12</v>
      </c>
      <c r="C9" s="5">
        <f>VLOOKUP(E9,Hoja1!$C$2:$F$154,3,0)</f>
        <v>15</v>
      </c>
      <c r="D9" s="6" t="str">
        <f>VLOOKUP(F9,Hoja1!$D$2:$F$154,3,0)</f>
        <v>15.5</v>
      </c>
      <c r="E9" s="4" t="s">
        <v>71</v>
      </c>
      <c r="F9" s="4" t="s">
        <v>76</v>
      </c>
      <c r="G9" s="17" t="s">
        <v>333</v>
      </c>
    </row>
    <row r="10" spans="1:7" ht="224.45" customHeight="1" x14ac:dyDescent="0.25">
      <c r="A10" s="5">
        <v>100</v>
      </c>
      <c r="B10" s="6" t="s">
        <v>12</v>
      </c>
      <c r="C10" s="5">
        <f>VLOOKUP(E10,Hoja1!$C$2:$F$154,3,0)</f>
        <v>5</v>
      </c>
      <c r="D10" s="6">
        <f>VLOOKUP(F10,Hoja1!$D$2:$F$154,3,0)</f>
        <v>0</v>
      </c>
      <c r="E10" s="4" t="s">
        <v>29</v>
      </c>
      <c r="F10" s="4" t="s">
        <v>30</v>
      </c>
      <c r="G10" s="17" t="s">
        <v>334</v>
      </c>
    </row>
    <row r="11" spans="1:7" ht="169.9" customHeight="1" x14ac:dyDescent="0.25">
      <c r="A11" s="5">
        <v>100</v>
      </c>
      <c r="B11" s="6" t="s">
        <v>12</v>
      </c>
      <c r="C11" s="5">
        <f>VLOOKUP(E11,Hoja1!$C$2:$F$154,3,0)</f>
        <v>32</v>
      </c>
      <c r="D11" s="6">
        <f>VLOOKUP(F11,Hoja1!$D$2:$F$154,3,0)</f>
        <v>0</v>
      </c>
      <c r="E11" s="4" t="s">
        <v>33</v>
      </c>
      <c r="F11" s="4" t="s">
        <v>30</v>
      </c>
      <c r="G11" s="17" t="s">
        <v>334</v>
      </c>
    </row>
    <row r="12" spans="1:7" ht="169.9" customHeight="1" x14ac:dyDescent="0.25">
      <c r="A12" s="5">
        <v>110</v>
      </c>
      <c r="B12" s="4" t="s">
        <v>273</v>
      </c>
      <c r="C12" s="5">
        <f>VLOOKUP(E12,Hoja1!$C$2:$F$154,3,0)</f>
        <v>2</v>
      </c>
      <c r="D12" s="6" t="str">
        <f>VLOOKUP(F12,Hoja1!$D$2:$F$154,3,0)</f>
        <v>2.2</v>
      </c>
      <c r="E12" s="4" t="s">
        <v>14</v>
      </c>
      <c r="F12" s="4" t="s">
        <v>15</v>
      </c>
      <c r="G12" s="17" t="s">
        <v>338</v>
      </c>
    </row>
    <row r="13" spans="1:7" ht="169.9" customHeight="1" x14ac:dyDescent="0.25">
      <c r="A13" s="5">
        <v>110</v>
      </c>
      <c r="B13" s="4" t="s">
        <v>273</v>
      </c>
      <c r="C13" s="5">
        <f>VLOOKUP(E13,Hoja1!$C$2:$F$154,3,0)</f>
        <v>2</v>
      </c>
      <c r="D13" s="6" t="str">
        <f>VLOOKUP(F13,Hoja1!$D$2:$F$154,3,0)</f>
        <v>2.12</v>
      </c>
      <c r="E13" s="4" t="s">
        <v>14</v>
      </c>
      <c r="F13" s="4" t="s">
        <v>17</v>
      </c>
      <c r="G13" s="17" t="s">
        <v>338</v>
      </c>
    </row>
    <row r="14" spans="1:7" ht="169.9" customHeight="1" x14ac:dyDescent="0.25">
      <c r="A14" s="5">
        <v>110</v>
      </c>
      <c r="B14" s="4" t="s">
        <v>273</v>
      </c>
      <c r="C14" s="5">
        <f>VLOOKUP(E14,Hoja1!$C$2:$F$154,3,0)</f>
        <v>2</v>
      </c>
      <c r="D14" s="6" t="str">
        <f>VLOOKUP(F14,Hoja1!$D$2:$F$154,3,0)</f>
        <v>2.13</v>
      </c>
      <c r="E14" s="4" t="s">
        <v>14</v>
      </c>
      <c r="F14" s="4" t="s">
        <v>19</v>
      </c>
      <c r="G14" s="17" t="s">
        <v>338</v>
      </c>
    </row>
    <row r="15" spans="1:7" ht="169.9" customHeight="1" x14ac:dyDescent="0.25">
      <c r="A15" s="5">
        <v>110</v>
      </c>
      <c r="B15" s="4" t="s">
        <v>273</v>
      </c>
      <c r="C15" s="5">
        <f>VLOOKUP(E15,Hoja1!$C$2:$F$154,3,0)</f>
        <v>2</v>
      </c>
      <c r="D15" s="6" t="str">
        <f>VLOOKUP(F15,Hoja1!$D$2:$F$154,3,0)</f>
        <v>2.14</v>
      </c>
      <c r="E15" s="4" t="s">
        <v>14</v>
      </c>
      <c r="F15" s="4" t="s">
        <v>21</v>
      </c>
      <c r="G15" s="17" t="s">
        <v>338</v>
      </c>
    </row>
    <row r="16" spans="1:7" ht="169.9" customHeight="1" x14ac:dyDescent="0.25">
      <c r="A16" s="5">
        <v>110</v>
      </c>
      <c r="B16" s="4" t="s">
        <v>273</v>
      </c>
      <c r="C16" s="5">
        <f>VLOOKUP(E16,Hoja1!$C$2:$F$154,3,0)</f>
        <v>2</v>
      </c>
      <c r="D16" s="6" t="str">
        <f>VLOOKUP(F16,Hoja1!$D$2:$F$154,3,0)</f>
        <v>2.9</v>
      </c>
      <c r="E16" s="4" t="s">
        <v>14</v>
      </c>
      <c r="F16" s="4" t="s">
        <v>23</v>
      </c>
      <c r="G16" s="17" t="s">
        <v>338</v>
      </c>
    </row>
    <row r="17" spans="1:7" ht="169.9" customHeight="1" x14ac:dyDescent="0.25">
      <c r="A17" s="5">
        <v>110</v>
      </c>
      <c r="B17" s="4" t="s">
        <v>273</v>
      </c>
      <c r="C17" s="5">
        <f>VLOOKUP(E17,Hoja1!$C$2:$F$154,3,0)</f>
        <v>3</v>
      </c>
      <c r="D17" s="6" t="str">
        <f>VLOOKUP(F17,Hoja1!$D$2:$F$154,3,0)</f>
        <v>3.1</v>
      </c>
      <c r="E17" s="4" t="s">
        <v>25</v>
      </c>
      <c r="F17" s="4" t="s">
        <v>26</v>
      </c>
      <c r="G17" s="17" t="s">
        <v>338</v>
      </c>
    </row>
    <row r="18" spans="1:7" ht="169.9" customHeight="1" x14ac:dyDescent="0.25">
      <c r="A18" s="5">
        <v>110</v>
      </c>
      <c r="B18" s="4" t="s">
        <v>273</v>
      </c>
      <c r="C18" s="5">
        <f>VLOOKUP(E18,Hoja1!$C$2:$F$154,3,0)</f>
        <v>3</v>
      </c>
      <c r="D18" s="6" t="str">
        <f>VLOOKUP(F18,Hoja1!$D$2:$F$154,3,0)</f>
        <v>3.2</v>
      </c>
      <c r="E18" s="4" t="s">
        <v>25</v>
      </c>
      <c r="F18" s="4" t="s">
        <v>28</v>
      </c>
      <c r="G18" s="17" t="s">
        <v>338</v>
      </c>
    </row>
    <row r="19" spans="1:7" ht="169.9" customHeight="1" x14ac:dyDescent="0.25">
      <c r="A19" s="5">
        <v>110</v>
      </c>
      <c r="B19" s="4" t="s">
        <v>273</v>
      </c>
      <c r="C19" s="5">
        <f>VLOOKUP(E19,Hoja1!$C$2:$F$154,3,0)</f>
        <v>37</v>
      </c>
      <c r="D19" s="6">
        <f>VLOOKUP(F19,Hoja1!$D$2:$F$154,3,0)</f>
        <v>0</v>
      </c>
      <c r="E19" s="4" t="s">
        <v>31</v>
      </c>
      <c r="F19" s="4" t="s">
        <v>30</v>
      </c>
      <c r="G19" s="17" t="s">
        <v>339</v>
      </c>
    </row>
    <row r="20" spans="1:7" ht="169.9" customHeight="1" x14ac:dyDescent="0.25">
      <c r="A20" s="5">
        <v>110</v>
      </c>
      <c r="B20" s="4" t="s">
        <v>273</v>
      </c>
      <c r="C20" s="5">
        <f>VLOOKUP(E20,Hoja1!$C$2:$F$154,3,0)</f>
        <v>15</v>
      </c>
      <c r="D20" s="6" t="str">
        <f>VLOOKUP(F20,Hoja1!$D$2:$F$154,3,0)</f>
        <v>15.1</v>
      </c>
      <c r="E20" s="4" t="s">
        <v>71</v>
      </c>
      <c r="F20" s="4" t="s">
        <v>72</v>
      </c>
      <c r="G20" s="17" t="s">
        <v>344</v>
      </c>
    </row>
    <row r="21" spans="1:7" ht="169.9" customHeight="1" x14ac:dyDescent="0.25">
      <c r="A21" s="5">
        <v>110</v>
      </c>
      <c r="B21" s="4" t="s">
        <v>273</v>
      </c>
      <c r="C21" s="5">
        <f>VLOOKUP(E21,Hoja1!$C$2:$F$154,3,0)</f>
        <v>15</v>
      </c>
      <c r="D21" s="6" t="str">
        <f>VLOOKUP(F21,Hoja1!$D$2:$F$154,3,0)</f>
        <v>15.2</v>
      </c>
      <c r="E21" s="4" t="s">
        <v>71</v>
      </c>
      <c r="F21" s="4" t="s">
        <v>74</v>
      </c>
      <c r="G21" s="17" t="s">
        <v>344</v>
      </c>
    </row>
    <row r="22" spans="1:7" ht="169.9" customHeight="1" x14ac:dyDescent="0.25">
      <c r="A22" s="5">
        <v>110</v>
      </c>
      <c r="B22" s="4" t="s">
        <v>273</v>
      </c>
      <c r="C22" s="5">
        <f>VLOOKUP(E22,Hoja1!$C$2:$F$154,3,0)</f>
        <v>15</v>
      </c>
      <c r="D22" s="6" t="str">
        <f>VLOOKUP(F22,Hoja1!$D$2:$F$154,3,0)</f>
        <v>15.13</v>
      </c>
      <c r="E22" s="4" t="s">
        <v>71</v>
      </c>
      <c r="F22" s="4" t="s">
        <v>274</v>
      </c>
      <c r="G22" s="17" t="s">
        <v>342</v>
      </c>
    </row>
    <row r="23" spans="1:7" ht="169.9" customHeight="1" x14ac:dyDescent="0.25">
      <c r="A23" s="5">
        <v>110</v>
      </c>
      <c r="B23" s="4" t="s">
        <v>273</v>
      </c>
      <c r="C23" s="5">
        <f>VLOOKUP(E23,Hoja1!$C$2:$F$154,3,0)</f>
        <v>15</v>
      </c>
      <c r="D23" s="6" t="str">
        <f>VLOOKUP(F23,Hoja1!$D$2:$F$154,3,0)</f>
        <v>15.14</v>
      </c>
      <c r="E23" s="4" t="s">
        <v>71</v>
      </c>
      <c r="F23" s="4" t="s">
        <v>275</v>
      </c>
      <c r="G23" s="17" t="s">
        <v>343</v>
      </c>
    </row>
    <row r="24" spans="1:7" ht="169.9" customHeight="1" x14ac:dyDescent="0.25">
      <c r="A24" s="5">
        <v>110</v>
      </c>
      <c r="B24" s="4" t="s">
        <v>273</v>
      </c>
      <c r="C24" s="5">
        <f>VLOOKUP(E24,Hoja1!$C$2:$F$154,3,0)</f>
        <v>19</v>
      </c>
      <c r="D24" s="6">
        <f>VLOOKUP(F24,Hoja1!$D$2:$F$154,3,0)</f>
        <v>0</v>
      </c>
      <c r="E24" s="4" t="s">
        <v>32</v>
      </c>
      <c r="F24" s="4" t="s">
        <v>30</v>
      </c>
      <c r="G24" s="17" t="s">
        <v>338</v>
      </c>
    </row>
    <row r="25" spans="1:7" ht="169.9" customHeight="1" x14ac:dyDescent="0.25">
      <c r="A25" s="5">
        <v>110</v>
      </c>
      <c r="B25" s="6" t="s">
        <v>273</v>
      </c>
      <c r="C25" s="5">
        <f>VLOOKUP(E25,Hoja1!$C$2:$F$154,3,0)</f>
        <v>26</v>
      </c>
      <c r="D25" s="6" t="str">
        <f>VLOOKUP(F25,Hoja1!$D$2:$F$154,3,0)</f>
        <v>26.1</v>
      </c>
      <c r="E25" s="4" t="s">
        <v>84</v>
      </c>
      <c r="F25" s="4" t="s">
        <v>85</v>
      </c>
      <c r="G25" s="17" t="s">
        <v>341</v>
      </c>
    </row>
    <row r="26" spans="1:7" ht="169.9" customHeight="1" x14ac:dyDescent="0.25">
      <c r="A26" s="5">
        <v>110</v>
      </c>
      <c r="B26" s="6" t="s">
        <v>273</v>
      </c>
      <c r="C26" s="5">
        <f>VLOOKUP(E26,Hoja1!$C$2:$F$154,3,0)</f>
        <v>29</v>
      </c>
      <c r="D26" s="6" t="str">
        <f>VLOOKUP(F26,Hoja1!$D$2:$F$154,3,0)</f>
        <v>29.6</v>
      </c>
      <c r="E26" s="4" t="s">
        <v>227</v>
      </c>
      <c r="F26" s="4" t="s">
        <v>276</v>
      </c>
      <c r="G26" s="17" t="s">
        <v>340</v>
      </c>
    </row>
    <row r="27" spans="1:7" ht="169.9" customHeight="1" x14ac:dyDescent="0.25">
      <c r="A27" s="5">
        <v>120</v>
      </c>
      <c r="B27" s="6" t="s">
        <v>93</v>
      </c>
      <c r="C27" s="5">
        <f>VLOOKUP(E27,Hoja1!$C$2:$F$154,3,0)</f>
        <v>2</v>
      </c>
      <c r="D27" s="6" t="str">
        <f>VLOOKUP(F27,Hoja1!$D$2:$F$154,3,0)</f>
        <v>2.15</v>
      </c>
      <c r="E27" s="4" t="s">
        <v>14</v>
      </c>
      <c r="F27" s="4" t="s">
        <v>95</v>
      </c>
      <c r="G27" s="17" t="s">
        <v>346</v>
      </c>
    </row>
    <row r="28" spans="1:7" ht="169.9" customHeight="1" x14ac:dyDescent="0.25">
      <c r="A28" s="5">
        <v>120</v>
      </c>
      <c r="B28" s="4" t="s">
        <v>93</v>
      </c>
      <c r="C28" s="5">
        <f>VLOOKUP(E28,Hoja1!$C$2:$F$154,3,0)</f>
        <v>15</v>
      </c>
      <c r="D28" s="6" t="str">
        <f>VLOOKUP(F28,Hoja1!$D$2:$F$154,3,0)</f>
        <v>15.1</v>
      </c>
      <c r="E28" s="4" t="s">
        <v>71</v>
      </c>
      <c r="F28" s="4" t="s">
        <v>72</v>
      </c>
      <c r="G28" s="17" t="s">
        <v>347</v>
      </c>
    </row>
    <row r="29" spans="1:7" ht="169.9" customHeight="1" x14ac:dyDescent="0.25">
      <c r="A29" s="5">
        <v>120</v>
      </c>
      <c r="B29" s="4" t="s">
        <v>93</v>
      </c>
      <c r="C29" s="5">
        <f>VLOOKUP(E29,Hoja1!$C$2:$F$154,3,0)</f>
        <v>15</v>
      </c>
      <c r="D29" s="6" t="str">
        <f>VLOOKUP(F29,Hoja1!$D$2:$F$154,3,0)</f>
        <v>15.2</v>
      </c>
      <c r="E29" s="4" t="s">
        <v>71</v>
      </c>
      <c r="F29" s="4" t="s">
        <v>74</v>
      </c>
      <c r="G29" s="17" t="s">
        <v>347</v>
      </c>
    </row>
    <row r="30" spans="1:7" ht="169.9" customHeight="1" x14ac:dyDescent="0.25">
      <c r="A30" s="5">
        <v>120</v>
      </c>
      <c r="B30" s="4" t="s">
        <v>93</v>
      </c>
      <c r="C30" s="5">
        <f>VLOOKUP(E30,Hoja1!$C$2:$F$154,3,0)</f>
        <v>15</v>
      </c>
      <c r="D30" s="6" t="str">
        <f>VLOOKUP(F30,Hoja1!$D$2:$F$154,3,0)</f>
        <v>15.17</v>
      </c>
      <c r="E30" s="4" t="s">
        <v>71</v>
      </c>
      <c r="F30" s="4" t="s">
        <v>277</v>
      </c>
      <c r="G30" s="17" t="s">
        <v>349</v>
      </c>
    </row>
    <row r="31" spans="1:7" ht="169.9" customHeight="1" x14ac:dyDescent="0.25">
      <c r="A31" s="5">
        <v>120</v>
      </c>
      <c r="B31" s="4" t="s">
        <v>93</v>
      </c>
      <c r="C31" s="5">
        <f>VLOOKUP(E31,Hoja1!$C$2:$F$154,3,0)</f>
        <v>15</v>
      </c>
      <c r="D31" s="6" t="str">
        <f>VLOOKUP(F31,Hoja1!$D$2:$F$154,3,0)</f>
        <v>15.3</v>
      </c>
      <c r="E31" s="4" t="s">
        <v>71</v>
      </c>
      <c r="F31" s="4" t="s">
        <v>97</v>
      </c>
      <c r="G31" s="17" t="s">
        <v>348</v>
      </c>
    </row>
    <row r="32" spans="1:7" ht="169.9" customHeight="1" x14ac:dyDescent="0.25">
      <c r="A32" s="5">
        <v>120</v>
      </c>
      <c r="B32" s="4" t="s">
        <v>93</v>
      </c>
      <c r="C32" s="5">
        <f>VLOOKUP(E32,Hoja1!$C$2:$F$154,3,0)</f>
        <v>15</v>
      </c>
      <c r="D32" s="6" t="str">
        <f>VLOOKUP(F32,Hoja1!$D$2:$F$154,3,0)</f>
        <v>15.5</v>
      </c>
      <c r="E32" s="4" t="s">
        <v>71</v>
      </c>
      <c r="F32" s="4" t="s">
        <v>76</v>
      </c>
      <c r="G32" s="17" t="s">
        <v>350</v>
      </c>
    </row>
    <row r="33" spans="1:7" ht="169.9" customHeight="1" x14ac:dyDescent="0.25">
      <c r="A33" s="5">
        <v>120</v>
      </c>
      <c r="B33" s="6" t="s">
        <v>93</v>
      </c>
      <c r="C33" s="5">
        <f>VLOOKUP(E33,Hoja1!$C$2:$F$154,3,0)</f>
        <v>26</v>
      </c>
      <c r="D33" s="6" t="str">
        <f>VLOOKUP(F33,Hoja1!$D$2:$F$154,3,0)</f>
        <v>26.3</v>
      </c>
      <c r="E33" s="4" t="s">
        <v>84</v>
      </c>
      <c r="F33" s="4" t="s">
        <v>99</v>
      </c>
      <c r="G33" s="17" t="s">
        <v>348</v>
      </c>
    </row>
    <row r="34" spans="1:7" ht="169.9" customHeight="1" x14ac:dyDescent="0.25">
      <c r="A34" s="5">
        <v>120</v>
      </c>
      <c r="B34" s="6" t="s">
        <v>93</v>
      </c>
      <c r="C34" s="5">
        <f>VLOOKUP(E34,Hoja1!$C$2:$F$154,3,0)</f>
        <v>26</v>
      </c>
      <c r="D34" s="6" t="str">
        <f>VLOOKUP(F34,Hoja1!$D$2:$F$154,3,0)</f>
        <v>26.18</v>
      </c>
      <c r="E34" s="4" t="s">
        <v>84</v>
      </c>
      <c r="F34" s="4" t="s">
        <v>101</v>
      </c>
      <c r="G34" s="17" t="s">
        <v>351</v>
      </c>
    </row>
    <row r="35" spans="1:7" ht="169.9" customHeight="1" x14ac:dyDescent="0.25">
      <c r="A35" s="5">
        <v>130</v>
      </c>
      <c r="B35" s="6" t="s">
        <v>278</v>
      </c>
      <c r="C35" s="5">
        <f>VLOOKUP(E35,Hoja1!$C$2:$F$154,3,0)</f>
        <v>27</v>
      </c>
      <c r="D35" s="6">
        <f>VLOOKUP(F35,Hoja1!$D$2:$F$154,3,0)</f>
        <v>0</v>
      </c>
      <c r="E35" s="4" t="s">
        <v>225</v>
      </c>
      <c r="F35" s="4" t="s">
        <v>30</v>
      </c>
      <c r="G35" s="17" t="s">
        <v>352</v>
      </c>
    </row>
    <row r="36" spans="1:7" ht="169.9" customHeight="1" x14ac:dyDescent="0.25">
      <c r="A36" s="5">
        <v>140</v>
      </c>
      <c r="B36" s="4" t="s">
        <v>361</v>
      </c>
      <c r="C36" s="5">
        <f>VLOOKUP(E36,Hoja1!$C$2:$F$154,3,0)</f>
        <v>2</v>
      </c>
      <c r="D36" s="6" t="str">
        <f>VLOOKUP(F36,Hoja1!$D$2:$F$154,3,0)</f>
        <v>2.7</v>
      </c>
      <c r="E36" s="4" t="s">
        <v>14</v>
      </c>
      <c r="F36" s="4" t="s">
        <v>69</v>
      </c>
      <c r="G36" s="17" t="s">
        <v>354</v>
      </c>
    </row>
    <row r="37" spans="1:7" ht="169.9" customHeight="1" x14ac:dyDescent="0.25">
      <c r="A37" s="5">
        <v>140</v>
      </c>
      <c r="B37" s="4" t="s">
        <v>361</v>
      </c>
      <c r="C37" s="5">
        <f>VLOOKUP(E37,Hoja1!$C$2:$F$154,3,0)</f>
        <v>15</v>
      </c>
      <c r="D37" s="6" t="str">
        <f>VLOOKUP(F37,Hoja1!$D$2:$F$154,3,0)</f>
        <v>15.1</v>
      </c>
      <c r="E37" s="4" t="s">
        <v>71</v>
      </c>
      <c r="F37" s="4" t="s">
        <v>72</v>
      </c>
      <c r="G37" s="17" t="s">
        <v>355</v>
      </c>
    </row>
    <row r="38" spans="1:7" ht="169.9" customHeight="1" x14ac:dyDescent="0.25">
      <c r="A38" s="5">
        <v>140</v>
      </c>
      <c r="B38" s="4" t="s">
        <v>361</v>
      </c>
      <c r="C38" s="5">
        <f>VLOOKUP(E38,Hoja1!$C$2:$F$154,3,0)</f>
        <v>15</v>
      </c>
      <c r="D38" s="6" t="str">
        <f>VLOOKUP(F38,Hoja1!$D$2:$F$154,3,0)</f>
        <v>15.2</v>
      </c>
      <c r="E38" s="4" t="s">
        <v>71</v>
      </c>
      <c r="F38" s="4" t="s">
        <v>74</v>
      </c>
      <c r="G38" s="17" t="s">
        <v>355</v>
      </c>
    </row>
    <row r="39" spans="1:7" ht="169.9" customHeight="1" x14ac:dyDescent="0.25">
      <c r="A39" s="5">
        <v>140</v>
      </c>
      <c r="B39" s="4" t="s">
        <v>361</v>
      </c>
      <c r="C39" s="5">
        <f>VLOOKUP(E39,Hoja1!$C$2:$F$154,3,0)</f>
        <v>15</v>
      </c>
      <c r="D39" s="6" t="str">
        <f>VLOOKUP(F39,Hoja1!$D$2:$F$154,3,0)</f>
        <v>15.5</v>
      </c>
      <c r="E39" s="4" t="s">
        <v>71</v>
      </c>
      <c r="F39" s="4" t="s">
        <v>76</v>
      </c>
      <c r="G39" s="17" t="s">
        <v>356</v>
      </c>
    </row>
    <row r="40" spans="1:7" ht="169.9" customHeight="1" x14ac:dyDescent="0.25">
      <c r="A40" s="5">
        <v>140</v>
      </c>
      <c r="B40" s="4" t="s">
        <v>361</v>
      </c>
      <c r="C40" s="5">
        <f>VLOOKUP(E40,Hoja1!$C$2:$F$154,3,0)</f>
        <v>17</v>
      </c>
      <c r="D40" s="6" t="str">
        <f>VLOOKUP(F40,Hoja1!$D$2:$F$154,3,0)</f>
        <v>17.2</v>
      </c>
      <c r="E40" s="4" t="s">
        <v>78</v>
      </c>
      <c r="F40" s="4" t="s">
        <v>353</v>
      </c>
      <c r="G40" s="17" t="s">
        <v>357</v>
      </c>
    </row>
    <row r="41" spans="1:7" ht="169.9" customHeight="1" x14ac:dyDescent="0.25">
      <c r="A41" s="5">
        <v>140</v>
      </c>
      <c r="B41" s="4" t="s">
        <v>361</v>
      </c>
      <c r="C41" s="5">
        <f>VLOOKUP(E41,Hoja1!$C$2:$F$154,3,0)</f>
        <v>17</v>
      </c>
      <c r="D41" s="6" t="str">
        <f>VLOOKUP(F41,Hoja1!$D$2:$F$154,3,0)</f>
        <v>17.3</v>
      </c>
      <c r="E41" s="4" t="s">
        <v>78</v>
      </c>
      <c r="F41" s="4" t="s">
        <v>80</v>
      </c>
      <c r="G41" s="17" t="s">
        <v>357</v>
      </c>
    </row>
    <row r="42" spans="1:7" ht="169.9" customHeight="1" x14ac:dyDescent="0.25">
      <c r="A42" s="5">
        <v>140</v>
      </c>
      <c r="B42" s="4" t="s">
        <v>361</v>
      </c>
      <c r="C42" s="5">
        <f>VLOOKUP(E42,Hoja1!$C$2:$F$154,3,0)</f>
        <v>17</v>
      </c>
      <c r="D42" s="6" t="str">
        <f>VLOOKUP(F42,Hoja1!$D$2:$F$154,3,0)</f>
        <v>17.4</v>
      </c>
      <c r="E42" s="4" t="s">
        <v>78</v>
      </c>
      <c r="F42" s="4" t="s">
        <v>82</v>
      </c>
      <c r="G42" s="17" t="s">
        <v>357</v>
      </c>
    </row>
    <row r="43" spans="1:7" ht="169.9" customHeight="1" x14ac:dyDescent="0.25">
      <c r="A43" s="5">
        <v>140</v>
      </c>
      <c r="B43" s="4" t="s">
        <v>361</v>
      </c>
      <c r="C43" s="5">
        <f>VLOOKUP(E43,Hoja1!$C$2:$F$154,3,0)</f>
        <v>18</v>
      </c>
      <c r="D43" s="6" t="str">
        <f>VLOOKUP(F43,Hoja1!$D$2:$F$154,3,0)</f>
        <v>18.4</v>
      </c>
      <c r="E43" s="4" t="s">
        <v>191</v>
      </c>
      <c r="F43" s="4" t="s">
        <v>279</v>
      </c>
      <c r="G43" s="17" t="s">
        <v>358</v>
      </c>
    </row>
    <row r="44" spans="1:7" ht="169.9" customHeight="1" x14ac:dyDescent="0.25">
      <c r="A44" s="5">
        <v>140</v>
      </c>
      <c r="B44" s="4" t="s">
        <v>361</v>
      </c>
      <c r="C44" s="5">
        <f>VLOOKUP(E44,Hoja1!$C$2:$F$154,3,0)</f>
        <v>26</v>
      </c>
      <c r="D44" s="6" t="str">
        <f>VLOOKUP(F44,Hoja1!$D$2:$F$154,3,0)</f>
        <v>26.17</v>
      </c>
      <c r="E44" s="4" t="s">
        <v>84</v>
      </c>
      <c r="F44" s="4" t="s">
        <v>87</v>
      </c>
      <c r="G44" s="17" t="s">
        <v>445</v>
      </c>
    </row>
    <row r="45" spans="1:7" ht="169.9" customHeight="1" x14ac:dyDescent="0.25">
      <c r="A45" s="5">
        <v>140</v>
      </c>
      <c r="B45" s="4" t="s">
        <v>361</v>
      </c>
      <c r="C45" s="5">
        <f>VLOOKUP(E45,Hoja1!$C$2:$F$154,3,0)</f>
        <v>26</v>
      </c>
      <c r="D45" s="6" t="str">
        <f>VLOOKUP(F45,Hoja1!$D$2:$F$154,3,0)</f>
        <v>26.27</v>
      </c>
      <c r="E45" s="4" t="s">
        <v>84</v>
      </c>
      <c r="F45" s="4" t="s">
        <v>297</v>
      </c>
      <c r="G45" s="17" t="s">
        <v>359</v>
      </c>
    </row>
    <row r="46" spans="1:7" ht="169.9" customHeight="1" x14ac:dyDescent="0.25">
      <c r="A46" s="5">
        <v>140</v>
      </c>
      <c r="B46" s="4" t="s">
        <v>361</v>
      </c>
      <c r="C46" s="5">
        <f>VLOOKUP(E46,Hoja1!$C$2:$F$154,3,0)</f>
        <v>26</v>
      </c>
      <c r="D46" s="6" t="str">
        <f>VLOOKUP(F46,Hoja1!$D$2:$F$154,3,0)</f>
        <v>26.13</v>
      </c>
      <c r="E46" s="4" t="s">
        <v>84</v>
      </c>
      <c r="F46" s="4" t="s">
        <v>89</v>
      </c>
      <c r="G46" s="17" t="s">
        <v>445</v>
      </c>
    </row>
    <row r="47" spans="1:7" ht="169.9" customHeight="1" x14ac:dyDescent="0.25">
      <c r="A47" s="5">
        <v>140</v>
      </c>
      <c r="B47" s="4" t="s">
        <v>361</v>
      </c>
      <c r="C47" s="5">
        <f>VLOOKUP(E47,Hoja1!$C$2:$F$154,3,0)</f>
        <v>30</v>
      </c>
      <c r="D47" s="6" t="str">
        <f>VLOOKUP(F47,Hoja1!$D$2:$F$154,3,0)</f>
        <v>30.4</v>
      </c>
      <c r="E47" s="4" t="s">
        <v>91</v>
      </c>
      <c r="F47" s="4" t="s">
        <v>92</v>
      </c>
      <c r="G47" s="17" t="s">
        <v>360</v>
      </c>
    </row>
    <row r="48" spans="1:7" ht="169.9" customHeight="1" x14ac:dyDescent="0.25">
      <c r="A48" s="5">
        <v>150</v>
      </c>
      <c r="B48" s="6" t="s">
        <v>280</v>
      </c>
      <c r="C48" s="5">
        <f>VLOOKUP(E48,Hoja1!$C$2:$F$154,3,0)</f>
        <v>26</v>
      </c>
      <c r="D48" s="6" t="str">
        <f>VLOOKUP(F48,Hoja1!$D$2:$F$154,3,0)</f>
        <v>26.26</v>
      </c>
      <c r="E48" s="4" t="s">
        <v>84</v>
      </c>
      <c r="F48" s="4" t="s">
        <v>281</v>
      </c>
      <c r="G48" s="17" t="s">
        <v>365</v>
      </c>
    </row>
    <row r="49" spans="1:7" ht="169.9" customHeight="1" x14ac:dyDescent="0.25">
      <c r="A49" s="5">
        <v>150</v>
      </c>
      <c r="B49" s="6" t="s">
        <v>280</v>
      </c>
      <c r="C49" s="5">
        <f>VLOOKUP(E49,Hoja1!$C$2:$F$154,3,0)</f>
        <v>26</v>
      </c>
      <c r="D49" s="6" t="str">
        <f>VLOOKUP(F49,Hoja1!$D$2:$F$154,3,0)</f>
        <v>26.12</v>
      </c>
      <c r="E49" s="4" t="s">
        <v>84</v>
      </c>
      <c r="F49" s="16" t="s">
        <v>269</v>
      </c>
      <c r="G49" s="17" t="s">
        <v>366</v>
      </c>
    </row>
    <row r="50" spans="1:7" ht="169.9" customHeight="1" x14ac:dyDescent="0.25">
      <c r="A50" s="5">
        <v>150</v>
      </c>
      <c r="B50" s="6" t="s">
        <v>280</v>
      </c>
      <c r="C50" s="5">
        <f>VLOOKUP(E50,Hoja1!$C$2:$F$154,3,0)</f>
        <v>30</v>
      </c>
      <c r="D50" s="6" t="str">
        <f>VLOOKUP(F50,Hoja1!$D$2:$F$154,3,0)</f>
        <v>30.3</v>
      </c>
      <c r="E50" s="4" t="s">
        <v>91</v>
      </c>
      <c r="F50" s="4" t="s">
        <v>230</v>
      </c>
      <c r="G50" s="17" t="s">
        <v>367</v>
      </c>
    </row>
    <row r="51" spans="1:7" ht="169.9" customHeight="1" x14ac:dyDescent="0.25">
      <c r="A51" s="5">
        <v>230</v>
      </c>
      <c r="B51" s="4" t="s">
        <v>282</v>
      </c>
      <c r="C51" s="5">
        <f>VLOOKUP(E51,Hoja1!$C$2:$F$154,3,0)</f>
        <v>2</v>
      </c>
      <c r="D51" s="6" t="str">
        <f>VLOOKUP(F51,Hoja1!$D$2:$F$154,3,0)</f>
        <v>2.6</v>
      </c>
      <c r="E51" s="4" t="s">
        <v>14</v>
      </c>
      <c r="F51" s="4" t="s">
        <v>241</v>
      </c>
      <c r="G51" s="17" t="s">
        <v>368</v>
      </c>
    </row>
    <row r="52" spans="1:7" ht="169.9" customHeight="1" x14ac:dyDescent="0.25">
      <c r="A52" s="5">
        <v>230</v>
      </c>
      <c r="B52" s="4" t="s">
        <v>282</v>
      </c>
      <c r="C52" s="5">
        <f>VLOOKUP(E52,Hoja1!$C$2:$F$154,3,0)</f>
        <v>12</v>
      </c>
      <c r="D52" s="6" t="str">
        <f>VLOOKUP(F52,Hoja1!$D$2:$F$154,3,0)</f>
        <v>12.2</v>
      </c>
      <c r="E52" s="4" t="s">
        <v>115</v>
      </c>
      <c r="F52" s="4" t="s">
        <v>116</v>
      </c>
      <c r="G52" s="17" t="s">
        <v>369</v>
      </c>
    </row>
    <row r="53" spans="1:7" ht="169.9" customHeight="1" x14ac:dyDescent="0.25">
      <c r="A53" s="5">
        <v>230</v>
      </c>
      <c r="B53" s="4" t="s">
        <v>282</v>
      </c>
      <c r="C53" s="5">
        <f>VLOOKUP(E53,Hoja1!$C$2:$F$154,3,0)</f>
        <v>12</v>
      </c>
      <c r="D53" s="6" t="str">
        <f>VLOOKUP(F53,Hoja1!$D$2:$F$154,3,0)</f>
        <v>12.1</v>
      </c>
      <c r="E53" s="4" t="s">
        <v>115</v>
      </c>
      <c r="F53" s="4" t="s">
        <v>117</v>
      </c>
      <c r="G53" s="17" t="s">
        <v>369</v>
      </c>
    </row>
    <row r="54" spans="1:7" ht="169.9" customHeight="1" x14ac:dyDescent="0.25">
      <c r="A54" s="5">
        <v>240</v>
      </c>
      <c r="B54" s="6" t="s">
        <v>370</v>
      </c>
      <c r="C54" s="5">
        <f>VLOOKUP(E54,Hoja1!$C$2:$F$154,3,0)</f>
        <v>30</v>
      </c>
      <c r="D54" s="6" t="str">
        <f>VLOOKUP(F54,Hoja1!$D$2:$F$154,3,0)</f>
        <v>30.1</v>
      </c>
      <c r="E54" s="4" t="s">
        <v>91</v>
      </c>
      <c r="F54" s="4" t="s">
        <v>103</v>
      </c>
      <c r="G54" s="17" t="s">
        <v>371</v>
      </c>
    </row>
    <row r="55" spans="1:7" ht="169.9" customHeight="1" x14ac:dyDescent="0.25">
      <c r="A55" s="5">
        <v>260</v>
      </c>
      <c r="B55" s="4" t="s">
        <v>283</v>
      </c>
      <c r="C55" s="5">
        <f>VLOOKUP(E55,Hoja1!$C$2:$F$154,3,0)</f>
        <v>2</v>
      </c>
      <c r="D55" s="6" t="str">
        <f>VLOOKUP(F55,Hoja1!$D$2:$F$154,3,0)</f>
        <v>2.11</v>
      </c>
      <c r="E55" s="4" t="s">
        <v>14</v>
      </c>
      <c r="F55" s="4" t="s">
        <v>284</v>
      </c>
      <c r="G55" s="17" t="s">
        <v>374</v>
      </c>
    </row>
    <row r="56" spans="1:7" ht="169.9" customHeight="1" x14ac:dyDescent="0.25">
      <c r="A56" s="5">
        <v>260</v>
      </c>
      <c r="B56" s="4" t="s">
        <v>283</v>
      </c>
      <c r="C56" s="5">
        <f>VLOOKUP(E56,Hoja1!$C$2:$F$154,3,0)</f>
        <v>15</v>
      </c>
      <c r="D56" s="6" t="str">
        <f>VLOOKUP(F56,Hoja1!$D$2:$F$154,3,0)</f>
        <v>15.2</v>
      </c>
      <c r="E56" s="4" t="s">
        <v>71</v>
      </c>
      <c r="F56" s="4" t="s">
        <v>74</v>
      </c>
      <c r="G56" s="17" t="s">
        <v>375</v>
      </c>
    </row>
    <row r="57" spans="1:7" ht="169.9" customHeight="1" x14ac:dyDescent="0.25">
      <c r="A57" s="5">
        <v>260</v>
      </c>
      <c r="B57" s="4" t="s">
        <v>283</v>
      </c>
      <c r="C57" s="5">
        <f>VLOOKUP(E57,Hoja1!$C$2:$F$154,3,0)</f>
        <v>15</v>
      </c>
      <c r="D57" s="6" t="str">
        <f>VLOOKUP(F57,Hoja1!$D$2:$F$154,3,0)</f>
        <v>15.9</v>
      </c>
      <c r="E57" s="4" t="s">
        <v>71</v>
      </c>
      <c r="F57" s="4" t="s">
        <v>286</v>
      </c>
      <c r="G57" s="17" t="s">
        <v>375</v>
      </c>
    </row>
    <row r="58" spans="1:7" ht="169.9" customHeight="1" x14ac:dyDescent="0.25">
      <c r="A58" s="5">
        <v>260</v>
      </c>
      <c r="B58" s="4" t="s">
        <v>283</v>
      </c>
      <c r="C58" s="5">
        <f>VLOOKUP(E58,Hoja1!$C$2:$F$154,3,0)</f>
        <v>15</v>
      </c>
      <c r="D58" s="6" t="str">
        <f>VLOOKUP(F58,Hoja1!$D$2:$F$154,3,0)</f>
        <v>15.8</v>
      </c>
      <c r="E58" s="4" t="s">
        <v>71</v>
      </c>
      <c r="F58" s="4" t="s">
        <v>285</v>
      </c>
      <c r="G58" s="17" t="s">
        <v>375</v>
      </c>
    </row>
    <row r="59" spans="1:7" ht="169.9" customHeight="1" x14ac:dyDescent="0.25">
      <c r="A59" s="5">
        <v>260</v>
      </c>
      <c r="B59" s="4" t="s">
        <v>283</v>
      </c>
      <c r="C59" s="5">
        <f>VLOOKUP(E59,Hoja1!$C$2:$F$154,3,0)</f>
        <v>15</v>
      </c>
      <c r="D59" s="6" t="str">
        <f>VLOOKUP(F59,Hoja1!$D$2:$F$154,3,0)</f>
        <v>15.10</v>
      </c>
      <c r="E59" s="4" t="s">
        <v>71</v>
      </c>
      <c r="F59" s="4" t="s">
        <v>304</v>
      </c>
      <c r="G59" s="17" t="s">
        <v>375</v>
      </c>
    </row>
    <row r="60" spans="1:7" ht="169.9" customHeight="1" x14ac:dyDescent="0.25">
      <c r="A60" s="5">
        <v>260</v>
      </c>
      <c r="B60" s="4" t="s">
        <v>283</v>
      </c>
      <c r="C60" s="5">
        <f>VLOOKUP(E60,Hoja1!$C$2:$F$154,3,0)</f>
        <v>26</v>
      </c>
      <c r="D60" s="6" t="str">
        <f>VLOOKUP(F60,Hoja1!$D$2:$F$154,3,0)</f>
        <v>26.5</v>
      </c>
      <c r="E60" s="4" t="s">
        <v>84</v>
      </c>
      <c r="F60" s="4" t="s">
        <v>373</v>
      </c>
      <c r="G60" s="17" t="s">
        <v>376</v>
      </c>
    </row>
    <row r="61" spans="1:7" ht="169.9" customHeight="1" x14ac:dyDescent="0.25">
      <c r="A61" s="5">
        <v>300</v>
      </c>
      <c r="B61" s="6" t="s">
        <v>323</v>
      </c>
      <c r="C61" s="5">
        <f>VLOOKUP(E61,Hoja1!$C$2:$F$154,3,0)</f>
        <v>47</v>
      </c>
      <c r="D61" s="6" t="str">
        <f>VLOOKUP(F61,Hoja1!$D$2:$F$154,3,0)</f>
        <v>47.2</v>
      </c>
      <c r="E61" s="4" t="s">
        <v>324</v>
      </c>
      <c r="F61" s="4" t="s">
        <v>326</v>
      </c>
      <c r="G61" s="17" t="s">
        <v>377</v>
      </c>
    </row>
    <row r="62" spans="1:7" ht="169.9" customHeight="1" x14ac:dyDescent="0.25">
      <c r="A62" s="5">
        <v>300</v>
      </c>
      <c r="B62" s="6" t="s">
        <v>323</v>
      </c>
      <c r="C62" s="5">
        <f>VLOOKUP(E62,Hoja1!$C$2:$F$154,3,0)</f>
        <v>47</v>
      </c>
      <c r="D62" s="6" t="str">
        <f>VLOOKUP(F62,Hoja1!$D$2:$F$154,3,0)</f>
        <v>47.1</v>
      </c>
      <c r="E62" s="4" t="s">
        <v>324</v>
      </c>
      <c r="F62" s="4" t="s">
        <v>325</v>
      </c>
      <c r="G62" s="17" t="s">
        <v>377</v>
      </c>
    </row>
    <row r="63" spans="1:7" ht="280.5" customHeight="1" x14ac:dyDescent="0.25">
      <c r="A63" s="5">
        <v>400</v>
      </c>
      <c r="B63" s="6" t="s">
        <v>287</v>
      </c>
      <c r="C63" s="5">
        <f>VLOOKUP(E63,Hoja1!$C$2:$F$154,3,0)</f>
        <v>3</v>
      </c>
      <c r="D63" s="6" t="str">
        <f>VLOOKUP(F63,Hoja1!$D$2:$F$154,3,0)</f>
        <v>3.3</v>
      </c>
      <c r="E63" s="4" t="s">
        <v>25</v>
      </c>
      <c r="F63" s="4" t="s">
        <v>314</v>
      </c>
      <c r="G63" s="17" t="s">
        <v>316</v>
      </c>
    </row>
    <row r="64" spans="1:7" ht="169.9" customHeight="1" x14ac:dyDescent="0.25">
      <c r="A64" s="5">
        <v>400</v>
      </c>
      <c r="B64" s="6" t="s">
        <v>287</v>
      </c>
      <c r="C64" s="5">
        <f>VLOOKUP(E64,Hoja1!$C$2:$F$154,3,0)</f>
        <v>15</v>
      </c>
      <c r="D64" s="6" t="str">
        <f>VLOOKUP(F64,Hoja1!$D$2:$F$154,3,0)</f>
        <v>15.12</v>
      </c>
      <c r="E64" s="4" t="s">
        <v>71</v>
      </c>
      <c r="F64" s="4" t="s">
        <v>288</v>
      </c>
      <c r="G64" s="17" t="s">
        <v>379</v>
      </c>
    </row>
    <row r="65" spans="1:7" ht="169.9" customHeight="1" x14ac:dyDescent="0.25">
      <c r="A65" s="5">
        <v>400</v>
      </c>
      <c r="B65" s="6" t="s">
        <v>287</v>
      </c>
      <c r="C65" s="5">
        <f>VLOOKUP(E65,Hoja1!$C$2:$F$154,3,0)</f>
        <v>15</v>
      </c>
      <c r="D65" s="6" t="str">
        <f>VLOOKUP(F65,Hoja1!$D$2:$F$154,3,0)</f>
        <v>15.5</v>
      </c>
      <c r="E65" s="4" t="s">
        <v>71</v>
      </c>
      <c r="F65" s="4" t="s">
        <v>76</v>
      </c>
      <c r="G65" s="17" t="s">
        <v>378</v>
      </c>
    </row>
    <row r="66" spans="1:7" ht="169.9" customHeight="1" x14ac:dyDescent="0.25">
      <c r="A66" s="5">
        <v>400</v>
      </c>
      <c r="B66" s="6" t="s">
        <v>287</v>
      </c>
      <c r="C66" s="5">
        <f>VLOOKUP(E66,Hoja1!$C$2:$F$154,3,0)</f>
        <v>15</v>
      </c>
      <c r="D66" s="6" t="str">
        <f>VLOOKUP(F66,Hoja1!$D$2:$F$154,3,0)</f>
        <v>15.15</v>
      </c>
      <c r="E66" s="4" t="s">
        <v>71</v>
      </c>
      <c r="F66" s="4" t="s">
        <v>318</v>
      </c>
      <c r="G66" s="17" t="s">
        <v>380</v>
      </c>
    </row>
    <row r="67" spans="1:7" ht="207" customHeight="1" x14ac:dyDescent="0.25">
      <c r="A67" s="5">
        <v>400</v>
      </c>
      <c r="B67" s="6" t="s">
        <v>287</v>
      </c>
      <c r="C67" s="5">
        <f>VLOOKUP(E67,Hoja1!$C$2:$F$154,3,0)</f>
        <v>15</v>
      </c>
      <c r="D67" s="6" t="str">
        <f>VLOOKUP(F67,Hoja1!$D$2:$F$154,3,0)</f>
        <v>15.16</v>
      </c>
      <c r="E67" s="4" t="s">
        <v>71</v>
      </c>
      <c r="F67" s="4" t="s">
        <v>319</v>
      </c>
      <c r="G67" s="17" t="s">
        <v>381</v>
      </c>
    </row>
    <row r="68" spans="1:7" ht="277.89999999999998" customHeight="1" x14ac:dyDescent="0.25">
      <c r="A68" s="5">
        <v>500</v>
      </c>
      <c r="B68" s="6" t="s">
        <v>290</v>
      </c>
      <c r="C68" s="5">
        <f>VLOOKUP(E68,Hoja1!$C$2:$F$154,3,0)</f>
        <v>15</v>
      </c>
      <c r="D68" s="6" t="str">
        <f>VLOOKUP(F68,Hoja1!$D$2:$F$154,3,0)</f>
        <v>15.11</v>
      </c>
      <c r="E68" s="4" t="s">
        <v>71</v>
      </c>
      <c r="F68" s="4" t="s">
        <v>292</v>
      </c>
      <c r="G68" s="17" t="s">
        <v>382</v>
      </c>
    </row>
    <row r="69" spans="1:7" ht="169.9" customHeight="1" x14ac:dyDescent="0.25">
      <c r="A69" s="5">
        <v>500</v>
      </c>
      <c r="B69" s="6" t="s">
        <v>290</v>
      </c>
      <c r="C69" s="5">
        <f>VLOOKUP(E69,Hoja1!$C$2:$F$154,3,0)</f>
        <v>15</v>
      </c>
      <c r="D69" s="6" t="str">
        <f>VLOOKUP(F69,Hoja1!$D$2:$F$154,3,0)</f>
        <v>15.6</v>
      </c>
      <c r="E69" s="4" t="s">
        <v>71</v>
      </c>
      <c r="F69" s="4" t="s">
        <v>243</v>
      </c>
      <c r="G69" s="17" t="s">
        <v>383</v>
      </c>
    </row>
    <row r="70" spans="1:7" ht="169.9" customHeight="1" x14ac:dyDescent="0.25">
      <c r="A70" s="5">
        <v>500</v>
      </c>
      <c r="B70" s="6" t="s">
        <v>290</v>
      </c>
      <c r="C70" s="5">
        <f>VLOOKUP(E70,Hoja1!$C$2:$F$154,3,0)</f>
        <v>24</v>
      </c>
      <c r="D70" s="6">
        <f>VLOOKUP(F70,Hoja1!$D$2:$F$154,3,0)</f>
        <v>0</v>
      </c>
      <c r="E70" s="16" t="s">
        <v>264</v>
      </c>
      <c r="F70" s="4" t="s">
        <v>30</v>
      </c>
      <c r="G70" s="17" t="s">
        <v>384</v>
      </c>
    </row>
    <row r="71" spans="1:7" ht="169.9" customHeight="1" x14ac:dyDescent="0.25">
      <c r="A71" s="5">
        <v>500</v>
      </c>
      <c r="B71" s="6" t="s">
        <v>290</v>
      </c>
      <c r="C71" s="5">
        <f>VLOOKUP(E71,Hoja1!$C$2:$F$154,3,0)</f>
        <v>25</v>
      </c>
      <c r="D71" s="6">
        <f>VLOOKUP(F71,Hoja1!$D$2:$F$154,3,0)</f>
        <v>0</v>
      </c>
      <c r="E71" s="4" t="s">
        <v>244</v>
      </c>
      <c r="F71" s="4" t="s">
        <v>30</v>
      </c>
      <c r="G71" s="17" t="s">
        <v>385</v>
      </c>
    </row>
    <row r="72" spans="1:7" ht="169.9" customHeight="1" x14ac:dyDescent="0.25">
      <c r="A72" s="5">
        <v>500</v>
      </c>
      <c r="B72" s="6" t="s">
        <v>290</v>
      </c>
      <c r="C72" s="5">
        <f>VLOOKUP(E72,Hoja1!$C$2:$F$154,3,0)</f>
        <v>26</v>
      </c>
      <c r="D72" s="6" t="str">
        <f>VLOOKUP(F72,Hoja1!$D$2:$F$154,3,0)</f>
        <v>26.19</v>
      </c>
      <c r="E72" s="4" t="s">
        <v>84</v>
      </c>
      <c r="F72" s="4" t="s">
        <v>289</v>
      </c>
      <c r="G72" s="17" t="s">
        <v>387</v>
      </c>
    </row>
    <row r="73" spans="1:7" ht="169.9" customHeight="1" x14ac:dyDescent="0.25">
      <c r="A73" s="5">
        <v>500</v>
      </c>
      <c r="B73" s="6" t="s">
        <v>290</v>
      </c>
      <c r="C73" s="5">
        <f>VLOOKUP(E73,Hoja1!$C$2:$F$154,3,0)</f>
        <v>26</v>
      </c>
      <c r="D73" s="6" t="str">
        <f>VLOOKUP(F73,Hoja1!$D$2:$F$154,3,0)</f>
        <v>26.11</v>
      </c>
      <c r="E73" s="4" t="s">
        <v>84</v>
      </c>
      <c r="F73" s="4" t="s">
        <v>248</v>
      </c>
      <c r="G73" s="17" t="s">
        <v>386</v>
      </c>
    </row>
    <row r="74" spans="1:7" ht="169.9" customHeight="1" x14ac:dyDescent="0.25">
      <c r="A74" s="5">
        <v>500</v>
      </c>
      <c r="B74" s="6" t="s">
        <v>290</v>
      </c>
      <c r="C74" s="5">
        <f>VLOOKUP(E74,Hoja1!$C$2:$F$154,3,0)</f>
        <v>29</v>
      </c>
      <c r="D74" s="6" t="str">
        <f>VLOOKUP(F74,Hoja1!$D$2:$F$154,3,0)</f>
        <v>29.4</v>
      </c>
      <c r="E74" s="4" t="s">
        <v>227</v>
      </c>
      <c r="F74" s="4" t="s">
        <v>291</v>
      </c>
      <c r="G74" s="17" t="s">
        <v>388</v>
      </c>
    </row>
    <row r="75" spans="1:7" ht="169.9" customHeight="1" x14ac:dyDescent="0.25">
      <c r="A75" s="5">
        <v>600</v>
      </c>
      <c r="B75" s="6" t="s">
        <v>331</v>
      </c>
      <c r="C75" s="5">
        <f>VLOOKUP(E75,Hoja1!$C$2:$F$154,3,0)</f>
        <v>26</v>
      </c>
      <c r="D75" s="6" t="str">
        <f>VLOOKUP(F75,Hoja1!$D$2:$F$154,3,0)</f>
        <v>26.7</v>
      </c>
      <c r="E75" s="4" t="s">
        <v>84</v>
      </c>
      <c r="F75" s="4" t="s">
        <v>252</v>
      </c>
      <c r="G75" s="17" t="s">
        <v>446</v>
      </c>
    </row>
    <row r="76" spans="1:7" ht="169.9" customHeight="1" x14ac:dyDescent="0.25">
      <c r="A76" s="5">
        <v>600</v>
      </c>
      <c r="B76" s="6" t="s">
        <v>331</v>
      </c>
      <c r="C76" s="5">
        <f>VLOOKUP(E76,Hoja1!$C$2:$F$154,3,0)</f>
        <v>26</v>
      </c>
      <c r="D76" s="6" t="str">
        <f>VLOOKUP(F76,Hoja1!$D$2:$F$154,3,0)</f>
        <v>26.29</v>
      </c>
      <c r="E76" s="4" t="s">
        <v>84</v>
      </c>
      <c r="F76" s="4" t="s">
        <v>389</v>
      </c>
      <c r="G76" s="17" t="s">
        <v>392</v>
      </c>
    </row>
    <row r="77" spans="1:7" ht="169.9" customHeight="1" x14ac:dyDescent="0.25">
      <c r="A77" s="5">
        <v>600</v>
      </c>
      <c r="B77" s="6" t="s">
        <v>331</v>
      </c>
      <c r="C77" s="5">
        <f>VLOOKUP(E77,Hoja1!$C$2:$F$154,3,0)</f>
        <v>26</v>
      </c>
      <c r="D77" s="6" t="str">
        <f>VLOOKUP(F77,Hoja1!$D$2:$F$154,3,0)</f>
        <v>26.9</v>
      </c>
      <c r="E77" s="4" t="s">
        <v>84</v>
      </c>
      <c r="F77" s="4" t="s">
        <v>254</v>
      </c>
      <c r="G77" s="17" t="s">
        <v>391</v>
      </c>
    </row>
    <row r="78" spans="1:7" ht="169.9" customHeight="1" x14ac:dyDescent="0.25">
      <c r="A78" s="5">
        <v>600</v>
      </c>
      <c r="B78" s="6" t="s">
        <v>331</v>
      </c>
      <c r="C78" s="5">
        <f>VLOOKUP(E78,Hoja1!$C$2:$F$154,3,0)</f>
        <v>26</v>
      </c>
      <c r="D78" s="6" t="str">
        <f>VLOOKUP(F78,Hoja1!$D$2:$F$154,3,0)</f>
        <v>26.30</v>
      </c>
      <c r="E78" s="4" t="s">
        <v>84</v>
      </c>
      <c r="F78" s="4" t="s">
        <v>308</v>
      </c>
      <c r="G78" s="17" t="s">
        <v>393</v>
      </c>
    </row>
    <row r="79" spans="1:7" ht="169.9" customHeight="1" x14ac:dyDescent="0.25">
      <c r="A79" s="5">
        <v>600</v>
      </c>
      <c r="B79" s="6" t="s">
        <v>331</v>
      </c>
      <c r="C79" s="5">
        <f>VLOOKUP(E79,Hoja1!$C$2:$F$154,3,0)</f>
        <v>29</v>
      </c>
      <c r="D79" s="6" t="str">
        <f>VLOOKUP(F79,Hoja1!$D$2:$F$154,3,0)</f>
        <v>29.5</v>
      </c>
      <c r="E79" s="4" t="s">
        <v>227</v>
      </c>
      <c r="F79" s="4" t="s">
        <v>270</v>
      </c>
      <c r="G79" s="17" t="s">
        <v>394</v>
      </c>
    </row>
    <row r="80" spans="1:7" ht="169.9" customHeight="1" x14ac:dyDescent="0.25">
      <c r="A80" s="5">
        <v>700</v>
      </c>
      <c r="B80" s="6" t="s">
        <v>293</v>
      </c>
      <c r="C80" s="5">
        <f>VLOOKUP(E80,Hoja1!$C$2:$F$154,3,0)</f>
        <v>7</v>
      </c>
      <c r="D80" s="6" t="str">
        <f>VLOOKUP(F80,Hoja1!$D$2:$F$154,3,0)</f>
        <v>7.1</v>
      </c>
      <c r="E80" s="4" t="s">
        <v>46</v>
      </c>
      <c r="F80" s="4" t="s">
        <v>47</v>
      </c>
      <c r="G80" s="17" t="s">
        <v>395</v>
      </c>
    </row>
    <row r="81" spans="1:7" ht="169.9" customHeight="1" x14ac:dyDescent="0.25">
      <c r="A81" s="5">
        <v>710</v>
      </c>
      <c r="B81" s="6" t="s">
        <v>294</v>
      </c>
      <c r="C81" s="5">
        <f>VLOOKUP(E81,Hoja1!$C$2:$F$154,3,0)</f>
        <v>2</v>
      </c>
      <c r="D81" s="6" t="str">
        <f>VLOOKUP(F81,Hoja1!$D$2:$F$154,3,0)</f>
        <v>2.1</v>
      </c>
      <c r="E81" s="4" t="s">
        <v>14</v>
      </c>
      <c r="F81" s="4" t="s">
        <v>119</v>
      </c>
      <c r="G81" s="17" t="s">
        <v>396</v>
      </c>
    </row>
    <row r="82" spans="1:7" ht="169.9" customHeight="1" x14ac:dyDescent="0.25">
      <c r="A82" s="5">
        <v>710</v>
      </c>
      <c r="B82" s="6" t="s">
        <v>294</v>
      </c>
      <c r="C82" s="5">
        <f>VLOOKUP(E82,Hoja1!$C$2:$F$154,3,0)</f>
        <v>7</v>
      </c>
      <c r="D82" s="6" t="str">
        <f>VLOOKUP(F82,Hoja1!$D$2:$F$154,3,0)</f>
        <v>7.1</v>
      </c>
      <c r="E82" s="4" t="s">
        <v>46</v>
      </c>
      <c r="F82" s="4" t="s">
        <v>47</v>
      </c>
      <c r="G82" s="17" t="s">
        <v>397</v>
      </c>
    </row>
    <row r="83" spans="1:7" ht="169.9" customHeight="1" x14ac:dyDescent="0.25">
      <c r="A83" s="5">
        <v>710</v>
      </c>
      <c r="B83" s="6" t="s">
        <v>294</v>
      </c>
      <c r="C83" s="5">
        <f>VLOOKUP(E83,Hoja1!$C$2:$F$154,3,0)</f>
        <v>9</v>
      </c>
      <c r="D83" s="6" t="str">
        <f>VLOOKUP(F83,Hoja1!$D$2:$F$154,3,0)</f>
        <v>9.1</v>
      </c>
      <c r="E83" s="4" t="s">
        <v>121</v>
      </c>
      <c r="F83" s="4" t="s">
        <v>122</v>
      </c>
      <c r="G83" s="17" t="s">
        <v>447</v>
      </c>
    </row>
    <row r="84" spans="1:7" ht="169.9" customHeight="1" x14ac:dyDescent="0.25">
      <c r="A84" s="5">
        <v>710</v>
      </c>
      <c r="B84" s="6" t="s">
        <v>294</v>
      </c>
      <c r="C84" s="5">
        <f>VLOOKUP(E84,Hoja1!$C$2:$F$154,3,0)</f>
        <v>9</v>
      </c>
      <c r="D84" s="6" t="str">
        <f>VLOOKUP(F84,Hoja1!$D$2:$F$154,3,0)</f>
        <v>9.3</v>
      </c>
      <c r="E84" s="4" t="s">
        <v>121</v>
      </c>
      <c r="F84" s="16" t="s">
        <v>265</v>
      </c>
      <c r="G84" s="17" t="s">
        <v>447</v>
      </c>
    </row>
    <row r="85" spans="1:7" ht="169.9" customHeight="1" x14ac:dyDescent="0.25">
      <c r="A85" s="5">
        <v>710</v>
      </c>
      <c r="B85" s="6" t="s">
        <v>294</v>
      </c>
      <c r="C85" s="5">
        <f>VLOOKUP(E85,Hoja1!$C$2:$F$154,3,0)</f>
        <v>9</v>
      </c>
      <c r="D85" s="6" t="str">
        <f>VLOOKUP(F85,Hoja1!$D$2:$F$154,3,0)</f>
        <v>9.4</v>
      </c>
      <c r="E85" s="4" t="s">
        <v>121</v>
      </c>
      <c r="F85" s="4" t="s">
        <v>125</v>
      </c>
      <c r="G85" s="17" t="s">
        <v>447</v>
      </c>
    </row>
    <row r="86" spans="1:7" ht="169.9" customHeight="1" x14ac:dyDescent="0.25">
      <c r="A86" s="5">
        <v>710</v>
      </c>
      <c r="B86" s="6" t="s">
        <v>294</v>
      </c>
      <c r="C86" s="5">
        <f>VLOOKUP(E86,Hoja1!$C$2:$F$154,3,0)</f>
        <v>9</v>
      </c>
      <c r="D86" s="6" t="str">
        <f>VLOOKUP(F86,Hoja1!$D$2:$F$154,3,0)</f>
        <v>9.2</v>
      </c>
      <c r="E86" s="4" t="s">
        <v>121</v>
      </c>
      <c r="F86" s="4" t="s">
        <v>127</v>
      </c>
      <c r="G86" s="17" t="s">
        <v>447</v>
      </c>
    </row>
    <row r="87" spans="1:7" ht="169.9" customHeight="1" x14ac:dyDescent="0.25">
      <c r="A87" s="5">
        <v>710</v>
      </c>
      <c r="B87" s="6" t="s">
        <v>294</v>
      </c>
      <c r="C87" s="5">
        <f>VLOOKUP(E87,Hoja1!$C$2:$F$154,3,0)</f>
        <v>9</v>
      </c>
      <c r="D87" s="6" t="str">
        <f>VLOOKUP(F87,Hoja1!$D$2:$F$154,3,0)</f>
        <v>9.8</v>
      </c>
      <c r="E87" s="4" t="s">
        <v>121</v>
      </c>
      <c r="F87" s="4" t="s">
        <v>129</v>
      </c>
      <c r="G87" s="17" t="s">
        <v>447</v>
      </c>
    </row>
    <row r="88" spans="1:7" ht="222" customHeight="1" x14ac:dyDescent="0.25">
      <c r="A88" s="5">
        <v>710</v>
      </c>
      <c r="B88" s="6" t="s">
        <v>294</v>
      </c>
      <c r="C88" s="5">
        <f>VLOOKUP(E88,Hoja1!$C$2:$F$154,3,0)</f>
        <v>9</v>
      </c>
      <c r="D88" s="6" t="str">
        <f>VLOOKUP(F88,Hoja1!$D$2:$F$154,3,0)</f>
        <v>9.5</v>
      </c>
      <c r="E88" s="4" t="s">
        <v>121</v>
      </c>
      <c r="F88" s="4" t="s">
        <v>131</v>
      </c>
      <c r="G88" s="17" t="s">
        <v>447</v>
      </c>
    </row>
    <row r="89" spans="1:7" ht="169.9" customHeight="1" x14ac:dyDescent="0.25">
      <c r="A89" s="5">
        <v>710</v>
      </c>
      <c r="B89" s="6" t="s">
        <v>294</v>
      </c>
      <c r="C89" s="5">
        <f>VLOOKUP(E89,Hoja1!$C$2:$F$154,3,0)</f>
        <v>9</v>
      </c>
      <c r="D89" s="6" t="str">
        <f>VLOOKUP(F89,Hoja1!$D$2:$F$154,3,0)</f>
        <v>9.9</v>
      </c>
      <c r="E89" s="4" t="s">
        <v>121</v>
      </c>
      <c r="F89" s="4" t="s">
        <v>133</v>
      </c>
      <c r="G89" s="17" t="s">
        <v>447</v>
      </c>
    </row>
    <row r="90" spans="1:7" ht="232.9" customHeight="1" x14ac:dyDescent="0.25">
      <c r="A90" s="5">
        <v>710</v>
      </c>
      <c r="B90" s="6" t="s">
        <v>294</v>
      </c>
      <c r="C90" s="5">
        <f>VLOOKUP(E90,Hoja1!$C$2:$F$154,3,0)</f>
        <v>9</v>
      </c>
      <c r="D90" s="6" t="str">
        <f>VLOOKUP(F90,Hoja1!$D$2:$F$154,3,0)</f>
        <v>9.7</v>
      </c>
      <c r="E90" s="4" t="s">
        <v>121</v>
      </c>
      <c r="F90" s="16" t="s">
        <v>266</v>
      </c>
      <c r="G90" s="17" t="s">
        <v>447</v>
      </c>
    </row>
    <row r="91" spans="1:7" ht="226.9" customHeight="1" x14ac:dyDescent="0.25">
      <c r="A91" s="5">
        <v>720</v>
      </c>
      <c r="B91" s="4" t="s">
        <v>295</v>
      </c>
      <c r="C91" s="5">
        <f>VLOOKUP(E91,Hoja1!$C$2:$F$154,3,0)</f>
        <v>1</v>
      </c>
      <c r="D91" s="6" t="str">
        <f>VLOOKUP(F91,Hoja1!$D$2:$F$154,3,0)</f>
        <v>1.1</v>
      </c>
      <c r="E91" s="4" t="s">
        <v>35</v>
      </c>
      <c r="F91" s="4" t="s">
        <v>36</v>
      </c>
      <c r="G91" s="17" t="s">
        <v>398</v>
      </c>
    </row>
    <row r="92" spans="1:7" ht="169.9" customHeight="1" x14ac:dyDescent="0.25">
      <c r="A92" s="5">
        <v>720</v>
      </c>
      <c r="B92" s="4" t="s">
        <v>295</v>
      </c>
      <c r="C92" s="5">
        <f>VLOOKUP(E92,Hoja1!$C$2:$F$154,3,0)</f>
        <v>1</v>
      </c>
      <c r="D92" s="6" t="str">
        <f>VLOOKUP(F92,Hoja1!$D$2:$F$154,3,0)</f>
        <v>1.2</v>
      </c>
      <c r="E92" s="4" t="s">
        <v>35</v>
      </c>
      <c r="F92" s="4" t="s">
        <v>38</v>
      </c>
      <c r="G92" s="17" t="s">
        <v>398</v>
      </c>
    </row>
    <row r="93" spans="1:7" ht="169.9" customHeight="1" x14ac:dyDescent="0.25">
      <c r="A93" s="5">
        <v>720</v>
      </c>
      <c r="B93" s="4" t="s">
        <v>295</v>
      </c>
      <c r="C93" s="5">
        <f>VLOOKUP(E93,Hoja1!$C$2:$F$154,3,0)</f>
        <v>1</v>
      </c>
      <c r="D93" s="6" t="str">
        <f>VLOOKUP(F93,Hoja1!$D$2:$F$154,3,0)</f>
        <v>1.3</v>
      </c>
      <c r="E93" s="4" t="s">
        <v>35</v>
      </c>
      <c r="F93" s="4" t="s">
        <v>40</v>
      </c>
      <c r="G93" s="17" t="s">
        <v>398</v>
      </c>
    </row>
    <row r="94" spans="1:7" ht="169.9" customHeight="1" x14ac:dyDescent="0.25">
      <c r="A94" s="5">
        <v>720</v>
      </c>
      <c r="B94" s="4" t="s">
        <v>295</v>
      </c>
      <c r="C94" s="5">
        <f>VLOOKUP(E94,Hoja1!$C$2:$F$154,3,0)</f>
        <v>1</v>
      </c>
      <c r="D94" s="6" t="str">
        <f>VLOOKUP(F94,Hoja1!$D$2:$F$154,3,0)</f>
        <v>1.4</v>
      </c>
      <c r="E94" s="4" t="s">
        <v>35</v>
      </c>
      <c r="F94" s="4" t="s">
        <v>42</v>
      </c>
      <c r="G94" s="17" t="s">
        <v>398</v>
      </c>
    </row>
    <row r="95" spans="1:7" ht="169.9" customHeight="1" x14ac:dyDescent="0.25">
      <c r="A95" s="5">
        <v>720</v>
      </c>
      <c r="B95" s="4" t="s">
        <v>295</v>
      </c>
      <c r="C95" s="5">
        <f>VLOOKUP(E95,Hoja1!$C$2:$F$154,3,0)</f>
        <v>2</v>
      </c>
      <c r="D95" s="6" t="str">
        <f>VLOOKUP(F95,Hoja1!$D$2:$F$154,3,0)</f>
        <v>2.3</v>
      </c>
      <c r="E95" s="4" t="s">
        <v>14</v>
      </c>
      <c r="F95" s="4" t="s">
        <v>44</v>
      </c>
      <c r="G95" s="17" t="s">
        <v>399</v>
      </c>
    </row>
    <row r="96" spans="1:7" ht="169.9" customHeight="1" x14ac:dyDescent="0.25">
      <c r="A96" s="5">
        <v>720</v>
      </c>
      <c r="B96" s="4" t="s">
        <v>295</v>
      </c>
      <c r="C96" s="5">
        <f>VLOOKUP(E96,Hoja1!$C$2:$F$154,3,0)</f>
        <v>8</v>
      </c>
      <c r="D96" s="6">
        <f>VLOOKUP(F96,Hoja1!$D$2:$F$154,3,0)</f>
        <v>0</v>
      </c>
      <c r="E96" s="4" t="s">
        <v>48</v>
      </c>
      <c r="F96" s="4" t="s">
        <v>30</v>
      </c>
      <c r="G96" s="17" t="s">
        <v>398</v>
      </c>
    </row>
    <row r="97" spans="1:7" ht="169.9" customHeight="1" x14ac:dyDescent="0.25">
      <c r="A97" s="5">
        <v>720</v>
      </c>
      <c r="B97" s="4" t="s">
        <v>295</v>
      </c>
      <c r="C97" s="5">
        <f>VLOOKUP(E97,Hoja1!$C$2:$F$154,3,0)</f>
        <v>41</v>
      </c>
      <c r="D97" s="6">
        <f>VLOOKUP(F97,Hoja1!$D$2:$F$154,3,0)</f>
        <v>0</v>
      </c>
      <c r="E97" s="4" t="s">
        <v>49</v>
      </c>
      <c r="F97" s="4" t="s">
        <v>30</v>
      </c>
      <c r="G97" s="17" t="s">
        <v>398</v>
      </c>
    </row>
    <row r="98" spans="1:7" ht="169.9" customHeight="1" x14ac:dyDescent="0.25">
      <c r="A98" s="5">
        <v>720</v>
      </c>
      <c r="B98" s="4" t="s">
        <v>295</v>
      </c>
      <c r="C98" s="5">
        <f>VLOOKUP(E98,Hoja1!$C$2:$F$154,3,0)</f>
        <v>42</v>
      </c>
      <c r="D98" s="6">
        <f>VLOOKUP(F98,Hoja1!$D$2:$F$154,3,0)</f>
        <v>0</v>
      </c>
      <c r="E98" s="4" t="s">
        <v>50</v>
      </c>
      <c r="F98" s="4" t="s">
        <v>30</v>
      </c>
      <c r="G98" s="17" t="s">
        <v>400</v>
      </c>
    </row>
    <row r="99" spans="1:7" ht="169.9" customHeight="1" x14ac:dyDescent="0.25">
      <c r="A99" s="5">
        <v>720</v>
      </c>
      <c r="B99" s="4" t="s">
        <v>295</v>
      </c>
      <c r="C99" s="5">
        <f>VLOOKUP(E99,Hoja1!$C$2:$F$154,3,0)</f>
        <v>43</v>
      </c>
      <c r="D99" s="6" t="str">
        <f>VLOOKUP(F99,Hoja1!$D$2:$F$154,3,0)</f>
        <v>43.1</v>
      </c>
      <c r="E99" s="4" t="s">
        <v>52</v>
      </c>
      <c r="F99" s="4" t="s">
        <v>53</v>
      </c>
      <c r="G99" s="17" t="s">
        <v>400</v>
      </c>
    </row>
    <row r="100" spans="1:7" ht="169.9" customHeight="1" x14ac:dyDescent="0.25">
      <c r="A100" s="5">
        <v>720</v>
      </c>
      <c r="B100" s="4" t="s">
        <v>295</v>
      </c>
      <c r="C100" s="5">
        <f>VLOOKUP(E100,Hoja1!$C$2:$F$154,3,0)</f>
        <v>43</v>
      </c>
      <c r="D100" s="6" t="str">
        <f>VLOOKUP(F100,Hoja1!$D$2:$F$154,3,0)</f>
        <v>43.2</v>
      </c>
      <c r="E100" s="4" t="s">
        <v>52</v>
      </c>
      <c r="F100" s="4" t="s">
        <v>55</v>
      </c>
      <c r="G100" s="17" t="s">
        <v>400</v>
      </c>
    </row>
    <row r="101" spans="1:7" ht="169.9" customHeight="1" x14ac:dyDescent="0.25">
      <c r="A101" s="5">
        <v>720</v>
      </c>
      <c r="B101" s="4" t="s">
        <v>295</v>
      </c>
      <c r="C101" s="5">
        <f>VLOOKUP(E101,Hoja1!$C$2:$F$154,3,0)</f>
        <v>44</v>
      </c>
      <c r="D101" s="6">
        <f>VLOOKUP(F101,Hoja1!$D$2:$F$154,3,0)</f>
        <v>0</v>
      </c>
      <c r="E101" s="4" t="s">
        <v>56</v>
      </c>
      <c r="F101" s="4" t="s">
        <v>30</v>
      </c>
      <c r="G101" s="17" t="s">
        <v>401</v>
      </c>
    </row>
    <row r="102" spans="1:7" ht="169.9" customHeight="1" x14ac:dyDescent="0.25">
      <c r="A102" s="5">
        <v>720</v>
      </c>
      <c r="B102" s="4" t="s">
        <v>295</v>
      </c>
      <c r="C102" s="5">
        <f>VLOOKUP(E102,Hoja1!$C$2:$F$154,3,0)</f>
        <v>28</v>
      </c>
      <c r="D102" s="6" t="str">
        <f>VLOOKUP(F102,Hoja1!$D$2:$F$154,3,0)</f>
        <v>28.2</v>
      </c>
      <c r="E102" s="4" t="s">
        <v>58</v>
      </c>
      <c r="F102" s="4" t="s">
        <v>59</v>
      </c>
      <c r="G102" s="17" t="s">
        <v>398</v>
      </c>
    </row>
    <row r="103" spans="1:7" ht="169.9" customHeight="1" x14ac:dyDescent="0.25">
      <c r="A103" s="5">
        <v>720</v>
      </c>
      <c r="B103" s="4" t="s">
        <v>295</v>
      </c>
      <c r="C103" s="5">
        <f>VLOOKUP(E103,Hoja1!$C$2:$F$154,3,0)</f>
        <v>28</v>
      </c>
      <c r="D103" s="6" t="str">
        <f>VLOOKUP(F103,Hoja1!$D$2:$F$154,3,0)</f>
        <v>28.3</v>
      </c>
      <c r="E103" s="4" t="s">
        <v>58</v>
      </c>
      <c r="F103" s="4" t="s">
        <v>61</v>
      </c>
      <c r="G103" s="17" t="s">
        <v>398</v>
      </c>
    </row>
    <row r="104" spans="1:7" ht="169.9" customHeight="1" x14ac:dyDescent="0.25">
      <c r="A104" s="5">
        <v>720</v>
      </c>
      <c r="B104" s="4" t="s">
        <v>295</v>
      </c>
      <c r="C104" s="5">
        <f>VLOOKUP(E104,Hoja1!$C$2:$F$154,3,0)</f>
        <v>28</v>
      </c>
      <c r="D104" s="6" t="str">
        <f>VLOOKUP(F104,Hoja1!$D$2:$F$154,3,0)</f>
        <v>28.4</v>
      </c>
      <c r="E104" s="4" t="s">
        <v>58</v>
      </c>
      <c r="F104" s="4" t="s">
        <v>63</v>
      </c>
      <c r="G104" s="17" t="s">
        <v>398</v>
      </c>
    </row>
    <row r="105" spans="1:7" ht="169.9" customHeight="1" x14ac:dyDescent="0.25">
      <c r="A105" s="5">
        <v>720</v>
      </c>
      <c r="B105" s="4" t="s">
        <v>295</v>
      </c>
      <c r="C105" s="5">
        <f>VLOOKUP(E105,Hoja1!$C$2:$F$154,3,0)</f>
        <v>28</v>
      </c>
      <c r="D105" s="6" t="str">
        <f>VLOOKUP(F105,Hoja1!$D$2:$F$154,3,0)</f>
        <v>28.5</v>
      </c>
      <c r="E105" s="4" t="s">
        <v>58</v>
      </c>
      <c r="F105" s="4" t="s">
        <v>65</v>
      </c>
      <c r="G105" s="17" t="s">
        <v>398</v>
      </c>
    </row>
    <row r="106" spans="1:7" ht="169.9" customHeight="1" x14ac:dyDescent="0.25">
      <c r="A106" s="5">
        <v>800</v>
      </c>
      <c r="B106" s="4" t="s">
        <v>402</v>
      </c>
      <c r="C106" s="5">
        <f>VLOOKUP(E106,Hoja1!$C$2:$F$154,3,0)</f>
        <v>2</v>
      </c>
      <c r="D106" s="6" t="str">
        <f>VLOOKUP(F106,Hoja1!$D$2:$F$154,3,0)</f>
        <v>2.17</v>
      </c>
      <c r="E106" s="4" t="s">
        <v>14</v>
      </c>
      <c r="F106" s="4" t="s">
        <v>272</v>
      </c>
      <c r="G106" s="17" t="s">
        <v>415</v>
      </c>
    </row>
    <row r="107" spans="1:7" ht="197.25" customHeight="1" x14ac:dyDescent="0.25">
      <c r="A107" s="5">
        <v>800</v>
      </c>
      <c r="B107" s="4" t="s">
        <v>402</v>
      </c>
      <c r="C107" s="5">
        <f>VLOOKUP(E107,Hoja1!$C$2:$F$154,3,0)</f>
        <v>4</v>
      </c>
      <c r="D107" s="6">
        <f>VLOOKUP(F107,Hoja1!$D$2:$F$154,3,0)</f>
        <v>0</v>
      </c>
      <c r="E107" s="4" t="s">
        <v>141</v>
      </c>
      <c r="F107" s="4" t="s">
        <v>30</v>
      </c>
      <c r="G107" s="17" t="s">
        <v>407</v>
      </c>
    </row>
    <row r="108" spans="1:7" ht="169.9" customHeight="1" x14ac:dyDescent="0.25">
      <c r="A108" s="5">
        <v>800</v>
      </c>
      <c r="B108" s="4" t="s">
        <v>402</v>
      </c>
      <c r="C108" s="5">
        <f>VLOOKUP(E108,Hoja1!$C$2:$F$154,3,0)</f>
        <v>33</v>
      </c>
      <c r="D108" s="6" t="str">
        <f>VLOOKUP(F108,Hoja1!$D$2:$F$154,3,0)</f>
        <v>33.1</v>
      </c>
      <c r="E108" s="4" t="s">
        <v>143</v>
      </c>
      <c r="F108" s="4" t="s">
        <v>144</v>
      </c>
      <c r="G108" s="17" t="s">
        <v>408</v>
      </c>
    </row>
    <row r="109" spans="1:7" ht="169.9" customHeight="1" x14ac:dyDescent="0.25">
      <c r="A109" s="5">
        <v>800</v>
      </c>
      <c r="B109" s="4" t="s">
        <v>402</v>
      </c>
      <c r="C109" s="5">
        <f>VLOOKUP(E109,Hoja1!$C$2:$F$154,3,0)</f>
        <v>33</v>
      </c>
      <c r="D109" s="6" t="str">
        <f>VLOOKUP(F109,Hoja1!$D$2:$F$154,3,0)</f>
        <v>33.2</v>
      </c>
      <c r="E109" s="4" t="s">
        <v>143</v>
      </c>
      <c r="F109" s="4" t="s">
        <v>146</v>
      </c>
      <c r="G109" s="17" t="s">
        <v>408</v>
      </c>
    </row>
    <row r="110" spans="1:7" ht="169.9" customHeight="1" x14ac:dyDescent="0.25">
      <c r="A110" s="5">
        <v>800</v>
      </c>
      <c r="B110" s="4" t="s">
        <v>402</v>
      </c>
      <c r="C110" s="5">
        <f>VLOOKUP(E110,Hoja1!$C$2:$F$154,3,0)</f>
        <v>6</v>
      </c>
      <c r="D110" s="6" t="str">
        <f>VLOOKUP(F110,Hoja1!$D$2:$F$154,3,0)</f>
        <v>6.1</v>
      </c>
      <c r="E110" s="4" t="s">
        <v>148</v>
      </c>
      <c r="F110" s="4" t="s">
        <v>149</v>
      </c>
      <c r="G110" s="17" t="s">
        <v>409</v>
      </c>
    </row>
    <row r="111" spans="1:7" ht="169.9" customHeight="1" x14ac:dyDescent="0.25">
      <c r="A111" s="5">
        <v>800</v>
      </c>
      <c r="B111" s="4" t="s">
        <v>402</v>
      </c>
      <c r="C111" s="5">
        <f>VLOOKUP(E111,Hoja1!$C$2:$F$154,3,0)</f>
        <v>6</v>
      </c>
      <c r="D111" s="6" t="str">
        <f>VLOOKUP(F111,Hoja1!$D$2:$F$154,3,0)</f>
        <v>6.2</v>
      </c>
      <c r="E111" s="4" t="s">
        <v>148</v>
      </c>
      <c r="F111" s="4" t="s">
        <v>151</v>
      </c>
      <c r="G111" s="17" t="s">
        <v>410</v>
      </c>
    </row>
    <row r="112" spans="1:7" ht="169.9" customHeight="1" x14ac:dyDescent="0.25">
      <c r="A112" s="5">
        <v>800</v>
      </c>
      <c r="B112" s="4" t="s">
        <v>402</v>
      </c>
      <c r="C112" s="5">
        <f>VLOOKUP(E112,Hoja1!$C$2:$F$154,3,0)</f>
        <v>6</v>
      </c>
      <c r="D112" s="6" t="str">
        <f>VLOOKUP(F112,Hoja1!$D$2:$F$154,3,0)</f>
        <v>6.3</v>
      </c>
      <c r="E112" s="4" t="s">
        <v>148</v>
      </c>
      <c r="F112" s="4" t="s">
        <v>153</v>
      </c>
      <c r="G112" s="17" t="s">
        <v>410</v>
      </c>
    </row>
    <row r="113" spans="1:7" ht="169.9" customHeight="1" x14ac:dyDescent="0.25">
      <c r="A113" s="5">
        <v>800</v>
      </c>
      <c r="B113" s="4" t="s">
        <v>402</v>
      </c>
      <c r="C113" s="5">
        <f>VLOOKUP(E113,Hoja1!$C$2:$F$154,3,0)</f>
        <v>35</v>
      </c>
      <c r="D113" s="6">
        <f>VLOOKUP(F113,Hoja1!$D$2:$F$154,3,0)</f>
        <v>0</v>
      </c>
      <c r="E113" s="4" t="s">
        <v>161</v>
      </c>
      <c r="F113" s="4" t="s">
        <v>30</v>
      </c>
      <c r="G113" s="17" t="s">
        <v>410</v>
      </c>
    </row>
    <row r="114" spans="1:7" ht="169.9" customHeight="1" x14ac:dyDescent="0.25">
      <c r="A114" s="5">
        <v>800</v>
      </c>
      <c r="B114" s="4" t="s">
        <v>402</v>
      </c>
      <c r="C114" s="5">
        <f>VLOOKUP(E114,Hoja1!$C$2:$F$154,3,0)</f>
        <v>36</v>
      </c>
      <c r="D114" s="6">
        <f>VLOOKUP(F114,Hoja1!$D$2:$F$154,3,0)</f>
        <v>0</v>
      </c>
      <c r="E114" s="4" t="s">
        <v>162</v>
      </c>
      <c r="F114" s="4" t="s">
        <v>30</v>
      </c>
      <c r="G114" s="17" t="s">
        <v>411</v>
      </c>
    </row>
    <row r="115" spans="1:7" ht="169.9" customHeight="1" x14ac:dyDescent="0.25">
      <c r="A115" s="5">
        <v>800</v>
      </c>
      <c r="B115" s="4" t="s">
        <v>402</v>
      </c>
      <c r="C115" s="5">
        <f>VLOOKUP(E115,Hoja1!$C$2:$F$154,3,0)</f>
        <v>10</v>
      </c>
      <c r="D115" s="6">
        <f>VLOOKUP(F115,Hoja1!$D$2:$F$154,3,0)</f>
        <v>0</v>
      </c>
      <c r="E115" s="4" t="s">
        <v>163</v>
      </c>
      <c r="F115" s="4" t="s">
        <v>30</v>
      </c>
      <c r="G115" s="17" t="s">
        <v>412</v>
      </c>
    </row>
    <row r="116" spans="1:7" ht="169.9" customHeight="1" x14ac:dyDescent="0.25">
      <c r="A116" s="5">
        <v>800</v>
      </c>
      <c r="B116" s="4" t="s">
        <v>402</v>
      </c>
      <c r="C116" s="5">
        <f>VLOOKUP(E116,Hoja1!$C$2:$F$154,3,0)</f>
        <v>11</v>
      </c>
      <c r="D116" s="6" t="str">
        <f>VLOOKUP(F116,Hoja1!$D$2:$F$154,3,0)</f>
        <v>11.1</v>
      </c>
      <c r="E116" s="4" t="s">
        <v>108</v>
      </c>
      <c r="F116" s="4" t="s">
        <v>109</v>
      </c>
      <c r="G116" s="17" t="s">
        <v>412</v>
      </c>
    </row>
    <row r="117" spans="1:7" ht="169.9" customHeight="1" x14ac:dyDescent="0.25">
      <c r="A117" s="5">
        <v>800</v>
      </c>
      <c r="B117" s="4" t="s">
        <v>402</v>
      </c>
      <c r="C117" s="5">
        <f>VLOOKUP(E117,Hoja1!$C$2:$F$154,3,0)</f>
        <v>15</v>
      </c>
      <c r="D117" s="6" t="str">
        <f>VLOOKUP(F117,Hoja1!$D$2:$F$154,3,0)</f>
        <v>15.7</v>
      </c>
      <c r="E117" s="4" t="s">
        <v>71</v>
      </c>
      <c r="F117" s="4" t="s">
        <v>168</v>
      </c>
      <c r="G117" s="17" t="s">
        <v>408</v>
      </c>
    </row>
    <row r="118" spans="1:7" ht="169.9" customHeight="1" x14ac:dyDescent="0.25">
      <c r="A118" s="5">
        <v>800</v>
      </c>
      <c r="B118" s="4" t="s">
        <v>402</v>
      </c>
      <c r="C118" s="5">
        <f>VLOOKUP(E118,Hoja1!$C$2:$F$154,3,0)</f>
        <v>15</v>
      </c>
      <c r="D118" s="6" t="str">
        <f>VLOOKUP(F118,Hoja1!$D$2:$F$154,3,0)</f>
        <v>15.4</v>
      </c>
      <c r="E118" s="4" t="s">
        <v>71</v>
      </c>
      <c r="F118" s="4" t="s">
        <v>111</v>
      </c>
      <c r="G118" s="17" t="s">
        <v>413</v>
      </c>
    </row>
    <row r="119" spans="1:7" ht="169.9" customHeight="1" x14ac:dyDescent="0.25">
      <c r="A119" s="5">
        <v>800</v>
      </c>
      <c r="B119" s="4" t="s">
        <v>402</v>
      </c>
      <c r="C119" s="5">
        <f>VLOOKUP(E119,Hoja1!$C$2:$F$164,3,0)</f>
        <v>48</v>
      </c>
      <c r="D119" s="6" t="str">
        <f>VLOOKUP(F119,Hoja1!$D$2:$F$164,3,0)</f>
        <v>48.1</v>
      </c>
      <c r="E119" s="4" t="s">
        <v>404</v>
      </c>
      <c r="F119" s="4" t="s">
        <v>405</v>
      </c>
      <c r="G119" s="17" t="s">
        <v>413</v>
      </c>
    </row>
    <row r="120" spans="1:7" ht="169.9" customHeight="1" x14ac:dyDescent="0.25">
      <c r="A120" s="5">
        <v>800</v>
      </c>
      <c r="B120" s="4" t="s">
        <v>402</v>
      </c>
      <c r="C120" s="5">
        <f>VLOOKUP(E120,Hoja1!$C$2:$F$154,3,0)</f>
        <v>21</v>
      </c>
      <c r="D120" s="6" t="str">
        <f>VLOOKUP(F120,Hoja1!$D$2:$F$154,3,0)</f>
        <v>21.2</v>
      </c>
      <c r="E120" s="4" t="s">
        <v>198</v>
      </c>
      <c r="F120" s="4" t="s">
        <v>201</v>
      </c>
      <c r="G120" s="17" t="s">
        <v>410</v>
      </c>
    </row>
    <row r="121" spans="1:7" ht="169.9" customHeight="1" x14ac:dyDescent="0.25">
      <c r="A121" s="5">
        <v>800</v>
      </c>
      <c r="B121" s="4" t="s">
        <v>402</v>
      </c>
      <c r="C121" s="5">
        <f>VLOOKUP(E121,Hoja1!$C$2:$F$154,3,0)</f>
        <v>21</v>
      </c>
      <c r="D121" s="6" t="str">
        <f>VLOOKUP(F121,Hoja1!$D$2:$F$154,3,0)</f>
        <v>21.3</v>
      </c>
      <c r="E121" s="4" t="s">
        <v>198</v>
      </c>
      <c r="F121" s="4" t="s">
        <v>203</v>
      </c>
      <c r="G121" s="17" t="s">
        <v>410</v>
      </c>
    </row>
    <row r="122" spans="1:7" ht="169.9" customHeight="1" x14ac:dyDescent="0.25">
      <c r="A122" s="5">
        <v>800</v>
      </c>
      <c r="B122" s="4" t="s">
        <v>402</v>
      </c>
      <c r="C122" s="5">
        <f>VLOOKUP(E122,Hoja1!$C$2:$F$154,3,0)</f>
        <v>40</v>
      </c>
      <c r="D122" s="6" t="str">
        <f>VLOOKUP(F122,Hoja1!$D$2:$F$154,3,0)</f>
        <v>40.1</v>
      </c>
      <c r="E122" s="4" t="s">
        <v>205</v>
      </c>
      <c r="F122" s="4" t="s">
        <v>206</v>
      </c>
      <c r="G122" s="17" t="s">
        <v>408</v>
      </c>
    </row>
    <row r="123" spans="1:7" ht="169.9" customHeight="1" x14ac:dyDescent="0.25">
      <c r="A123" s="5">
        <v>800</v>
      </c>
      <c r="B123" s="4" t="s">
        <v>402</v>
      </c>
      <c r="C123" s="5">
        <f>VLOOKUP(E123,Hoja1!$C$2:$F$154,3,0)</f>
        <v>22</v>
      </c>
      <c r="D123" s="6">
        <f>VLOOKUP(F123,Hoja1!$D$2:$F$154,3,0)</f>
        <v>0</v>
      </c>
      <c r="E123" s="4" t="s">
        <v>207</v>
      </c>
      <c r="F123" s="4" t="s">
        <v>30</v>
      </c>
      <c r="G123" s="17" t="s">
        <v>408</v>
      </c>
    </row>
    <row r="124" spans="1:7" ht="169.9" customHeight="1" x14ac:dyDescent="0.25">
      <c r="A124" s="5">
        <v>800</v>
      </c>
      <c r="B124" s="4" t="s">
        <v>402</v>
      </c>
      <c r="C124" s="5">
        <f>VLOOKUP(E124,Hoja1!$C$2:$F$154,3,0)</f>
        <v>26</v>
      </c>
      <c r="D124" s="6" t="str">
        <f>VLOOKUP(F124,Hoja1!$D$2:$F$154,3,0)</f>
        <v>26.8</v>
      </c>
      <c r="E124" s="4" t="s">
        <v>84</v>
      </c>
      <c r="F124" s="4" t="s">
        <v>113</v>
      </c>
      <c r="G124" s="17" t="s">
        <v>413</v>
      </c>
    </row>
    <row r="125" spans="1:7" ht="169.9" customHeight="1" x14ac:dyDescent="0.25">
      <c r="A125" s="5">
        <v>900</v>
      </c>
      <c r="B125" s="6" t="s">
        <v>416</v>
      </c>
      <c r="C125" s="5">
        <f>VLOOKUP(E125,Hoja1!$C$2:$F$154,3,0)</f>
        <v>2</v>
      </c>
      <c r="D125" s="6" t="str">
        <f>VLOOKUP(F125,Hoja1!$D$2:$F$154,3,0)</f>
        <v>2.4</v>
      </c>
      <c r="E125" s="4" t="s">
        <v>14</v>
      </c>
      <c r="F125" s="4" t="s">
        <v>136</v>
      </c>
      <c r="G125" s="17" t="s">
        <v>433</v>
      </c>
    </row>
    <row r="126" spans="1:7" ht="169.9" customHeight="1" x14ac:dyDescent="0.25">
      <c r="A126" s="5">
        <v>900</v>
      </c>
      <c r="B126" s="6" t="s">
        <v>416</v>
      </c>
      <c r="C126" s="5">
        <f>VLOOKUP(E126,Hoja1!$C$2:$F$154,3,0)</f>
        <v>2</v>
      </c>
      <c r="D126" s="6" t="str">
        <f>VLOOKUP(F126,Hoja1!$D$2:$F$154,3,0)</f>
        <v>2.8</v>
      </c>
      <c r="E126" s="4" t="s">
        <v>14</v>
      </c>
      <c r="F126" s="4" t="s">
        <v>138</v>
      </c>
      <c r="G126" s="17" t="s">
        <v>434</v>
      </c>
    </row>
    <row r="127" spans="1:7" ht="169.9" customHeight="1" x14ac:dyDescent="0.25">
      <c r="A127" s="5">
        <v>900</v>
      </c>
      <c r="B127" s="6" t="s">
        <v>416</v>
      </c>
      <c r="C127" s="5">
        <f>VLOOKUP(E127,Hoja1!$C$2:$F$154,3,0)</f>
        <v>2</v>
      </c>
      <c r="D127" s="6" t="str">
        <f>VLOOKUP(F127,Hoja1!$D$2:$F$154,3,0)</f>
        <v>2.16</v>
      </c>
      <c r="E127" s="4" t="s">
        <v>14</v>
      </c>
      <c r="F127" s="4" t="s">
        <v>140</v>
      </c>
      <c r="G127" s="17" t="s">
        <v>440</v>
      </c>
    </row>
    <row r="128" spans="1:7" ht="169.9" customHeight="1" x14ac:dyDescent="0.25">
      <c r="A128" s="5">
        <v>900</v>
      </c>
      <c r="B128" s="6" t="s">
        <v>416</v>
      </c>
      <c r="C128" s="5">
        <f>VLOOKUP(E128,Hoja1!$C$2:$F$154,3,0)</f>
        <v>34</v>
      </c>
      <c r="D128" s="6" t="str">
        <f>VLOOKUP(F128,Hoja1!$D$2:$F$154,3,0)</f>
        <v>34.1</v>
      </c>
      <c r="E128" s="4" t="s">
        <v>155</v>
      </c>
      <c r="F128" s="4" t="s">
        <v>156</v>
      </c>
      <c r="G128" s="17" t="s">
        <v>424</v>
      </c>
    </row>
    <row r="129" spans="1:7" ht="169.9" customHeight="1" x14ac:dyDescent="0.25">
      <c r="A129" s="5">
        <v>900</v>
      </c>
      <c r="B129" s="6" t="s">
        <v>416</v>
      </c>
      <c r="C129" s="5">
        <f>VLOOKUP(E129,Hoja1!$C$2:$F$154,3,0)</f>
        <v>34</v>
      </c>
      <c r="D129" s="6" t="str">
        <f>VLOOKUP(F129,Hoja1!$D$2:$F$154,3,0)</f>
        <v>34.2</v>
      </c>
      <c r="E129" s="4" t="s">
        <v>155</v>
      </c>
      <c r="F129" s="4" t="s">
        <v>158</v>
      </c>
      <c r="G129" s="17" t="s">
        <v>424</v>
      </c>
    </row>
    <row r="130" spans="1:7" ht="169.9" customHeight="1" x14ac:dyDescent="0.25">
      <c r="A130" s="5">
        <v>900</v>
      </c>
      <c r="B130" s="6" t="s">
        <v>416</v>
      </c>
      <c r="C130" s="5">
        <f>VLOOKUP(E130,Hoja1!$C$2:$F$154,3,0)</f>
        <v>34</v>
      </c>
      <c r="D130" s="6" t="str">
        <f>VLOOKUP(F130,Hoja1!$D$2:$F$154,3,0)</f>
        <v>34.3</v>
      </c>
      <c r="E130" s="4" t="s">
        <v>155</v>
      </c>
      <c r="F130" s="4" t="s">
        <v>160</v>
      </c>
      <c r="G130" s="17" t="s">
        <v>424</v>
      </c>
    </row>
    <row r="131" spans="1:7" ht="169.9" customHeight="1" x14ac:dyDescent="0.25">
      <c r="A131" s="5">
        <v>900</v>
      </c>
      <c r="B131" s="6" t="s">
        <v>416</v>
      </c>
      <c r="C131" s="5">
        <f>VLOOKUP(E131,Hoja1!$C$2:$F$154,3,0)</f>
        <v>9</v>
      </c>
      <c r="D131" s="6" t="str">
        <f>VLOOKUP(F131,Hoja1!$D$2:$F$154,3,0)</f>
        <v>9.1</v>
      </c>
      <c r="E131" s="4" t="s">
        <v>121</v>
      </c>
      <c r="F131" s="4" t="s">
        <v>122</v>
      </c>
      <c r="G131" s="17" t="s">
        <v>444</v>
      </c>
    </row>
    <row r="132" spans="1:7" ht="169.9" customHeight="1" x14ac:dyDescent="0.25">
      <c r="A132" s="5">
        <v>900</v>
      </c>
      <c r="B132" s="6" t="s">
        <v>416</v>
      </c>
      <c r="C132" s="5">
        <f>VLOOKUP(E132,Hoja1!$C$2:$F$154,3,0)</f>
        <v>9</v>
      </c>
      <c r="D132" s="6" t="str">
        <f>VLOOKUP(F132,Hoja1!$D$2:$F$154,3,0)</f>
        <v>9.3</v>
      </c>
      <c r="E132" s="4" t="s">
        <v>121</v>
      </c>
      <c r="F132" s="4" t="s">
        <v>261</v>
      </c>
      <c r="G132" s="17" t="s">
        <v>444</v>
      </c>
    </row>
    <row r="133" spans="1:7" ht="169.9" customHeight="1" x14ac:dyDescent="0.25">
      <c r="A133" s="5">
        <v>900</v>
      </c>
      <c r="B133" s="6" t="s">
        <v>416</v>
      </c>
      <c r="C133" s="5">
        <f>VLOOKUP(E133,Hoja1!$C$2:$F$154,3,0)</f>
        <v>9</v>
      </c>
      <c r="D133" s="6" t="str">
        <f>VLOOKUP(F133,Hoja1!$D$2:$F$154,3,0)</f>
        <v>9.4</v>
      </c>
      <c r="E133" s="4" t="s">
        <v>121</v>
      </c>
      <c r="F133" s="4" t="s">
        <v>125</v>
      </c>
      <c r="G133" s="17" t="s">
        <v>444</v>
      </c>
    </row>
    <row r="134" spans="1:7" ht="169.9" customHeight="1" x14ac:dyDescent="0.25">
      <c r="A134" s="5">
        <v>900</v>
      </c>
      <c r="B134" s="6" t="s">
        <v>416</v>
      </c>
      <c r="C134" s="5">
        <f>VLOOKUP(E134,Hoja1!$C$2:$F$154,3,0)</f>
        <v>9</v>
      </c>
      <c r="D134" s="6" t="str">
        <f>VLOOKUP(F134,Hoja1!$D$2:$F$154,3,0)</f>
        <v>9.2</v>
      </c>
      <c r="E134" s="4" t="s">
        <v>121</v>
      </c>
      <c r="F134" s="4" t="s">
        <v>127</v>
      </c>
      <c r="G134" s="17" t="s">
        <v>444</v>
      </c>
    </row>
    <row r="135" spans="1:7" ht="169.9" customHeight="1" x14ac:dyDescent="0.25">
      <c r="A135" s="5">
        <v>900</v>
      </c>
      <c r="B135" s="6" t="s">
        <v>416</v>
      </c>
      <c r="C135" s="5">
        <f>VLOOKUP(E135,Hoja1!$C$2:$F$154,3,0)</f>
        <v>9</v>
      </c>
      <c r="D135" s="6" t="str">
        <f>VLOOKUP(F135,Hoja1!$D$2:$F$154,3,0)</f>
        <v>9.5</v>
      </c>
      <c r="E135" s="4" t="s">
        <v>121</v>
      </c>
      <c r="F135" s="4" t="s">
        <v>131</v>
      </c>
      <c r="G135" s="17" t="s">
        <v>444</v>
      </c>
    </row>
    <row r="136" spans="1:7" ht="169.9" customHeight="1" x14ac:dyDescent="0.25">
      <c r="A136" s="5">
        <v>900</v>
      </c>
      <c r="B136" s="6" t="s">
        <v>416</v>
      </c>
      <c r="C136" s="5">
        <f>VLOOKUP(E136,Hoja1!$C$2:$F$154,3,0)</f>
        <v>38</v>
      </c>
      <c r="D136" s="6">
        <f>VLOOKUP(F136,Hoja1!$D$2:$F$154,3,0)</f>
        <v>0</v>
      </c>
      <c r="E136" s="4" t="s">
        <v>164</v>
      </c>
      <c r="F136" s="4" t="s">
        <v>30</v>
      </c>
      <c r="G136" s="17" t="s">
        <v>424</v>
      </c>
    </row>
    <row r="137" spans="1:7" ht="169.9" customHeight="1" x14ac:dyDescent="0.25">
      <c r="A137" s="5">
        <v>900</v>
      </c>
      <c r="B137" s="6" t="s">
        <v>416</v>
      </c>
      <c r="C137" s="5">
        <f>VLOOKUP(E137,Hoja1!$C$2:$F$154,3,0)</f>
        <v>13</v>
      </c>
      <c r="D137" s="6">
        <f>VLOOKUP(F137,Hoja1!$D$2:$F$154,3,0)</f>
        <v>0</v>
      </c>
      <c r="E137" s="4" t="s">
        <v>165</v>
      </c>
      <c r="F137" s="4" t="s">
        <v>30</v>
      </c>
      <c r="G137" s="17" t="s">
        <v>425</v>
      </c>
    </row>
    <row r="138" spans="1:7" ht="169.9" customHeight="1" x14ac:dyDescent="0.25">
      <c r="A138" s="5">
        <v>900</v>
      </c>
      <c r="B138" s="6" t="s">
        <v>416</v>
      </c>
      <c r="C138" s="5">
        <f>VLOOKUP(E138,Hoja1!$C$2:$F$154,3,0)</f>
        <v>14</v>
      </c>
      <c r="D138" s="6">
        <f>VLOOKUP(F138,Hoja1!$D$2:$F$154,3,0)</f>
        <v>0</v>
      </c>
      <c r="E138" s="4" t="s">
        <v>166</v>
      </c>
      <c r="F138" s="4" t="s">
        <v>30</v>
      </c>
      <c r="G138" s="17" t="s">
        <v>435</v>
      </c>
    </row>
    <row r="139" spans="1:7" ht="169.9" customHeight="1" x14ac:dyDescent="0.25">
      <c r="A139" s="5">
        <v>900</v>
      </c>
      <c r="B139" s="6" t="s">
        <v>416</v>
      </c>
      <c r="C139" s="5">
        <f>VLOOKUP(E139,Hoja1!$C$2:$F$154,3,0)</f>
        <v>15</v>
      </c>
      <c r="D139" s="6" t="str">
        <f>VLOOKUP(F139,Hoja1!$D$2:$F$154,3,0)</f>
        <v>15.5</v>
      </c>
      <c r="E139" s="4" t="s">
        <v>71</v>
      </c>
      <c r="F139" s="4" t="s">
        <v>76</v>
      </c>
      <c r="G139" s="17" t="s">
        <v>436</v>
      </c>
    </row>
    <row r="140" spans="1:7" ht="169.9" customHeight="1" x14ac:dyDescent="0.25">
      <c r="A140" s="5">
        <v>900</v>
      </c>
      <c r="B140" s="6" t="s">
        <v>416</v>
      </c>
      <c r="C140" s="5">
        <f>VLOOKUP(E140,Hoja1!$C$2:$F$154,3,0)</f>
        <v>15</v>
      </c>
      <c r="D140" s="6" t="str">
        <f>VLOOKUP(F140,Hoja1!$D$2:$F$154,3,0)</f>
        <v>15.18</v>
      </c>
      <c r="E140" s="4" t="s">
        <v>71</v>
      </c>
      <c r="F140" s="4" t="s">
        <v>417</v>
      </c>
      <c r="G140" s="17" t="s">
        <v>440</v>
      </c>
    </row>
    <row r="141" spans="1:7" ht="169.9" customHeight="1" x14ac:dyDescent="0.25">
      <c r="A141" s="5">
        <v>900</v>
      </c>
      <c r="B141" s="6" t="s">
        <v>416</v>
      </c>
      <c r="C141" s="5">
        <f>VLOOKUP(E141,Hoja1!$C$2:$F$154,3,0)</f>
        <v>16</v>
      </c>
      <c r="D141" s="6" t="str">
        <f>VLOOKUP(F141,Hoja1!$D$2:$F$154,3,0)</f>
        <v>16.1</v>
      </c>
      <c r="E141" s="4" t="s">
        <v>170</v>
      </c>
      <c r="F141" s="16" t="s">
        <v>267</v>
      </c>
      <c r="G141" s="17" t="s">
        <v>440</v>
      </c>
    </row>
    <row r="142" spans="1:7" ht="169.9" customHeight="1" x14ac:dyDescent="0.25">
      <c r="A142" s="5">
        <v>900</v>
      </c>
      <c r="B142" s="6" t="s">
        <v>416</v>
      </c>
      <c r="C142" s="5">
        <f>VLOOKUP(E142,Hoja1!$C$2:$F$154,3,0)</f>
        <v>16</v>
      </c>
      <c r="D142" s="6" t="str">
        <f>VLOOKUP(F142,Hoja1!$D$2:$F$154,3,0)</f>
        <v>16.2</v>
      </c>
      <c r="E142" s="4" t="s">
        <v>170</v>
      </c>
      <c r="F142" s="4" t="s">
        <v>172</v>
      </c>
      <c r="G142" s="17" t="s">
        <v>440</v>
      </c>
    </row>
    <row r="143" spans="1:7" ht="169.9" customHeight="1" x14ac:dyDescent="0.25">
      <c r="A143" s="5">
        <v>900</v>
      </c>
      <c r="B143" s="6" t="s">
        <v>416</v>
      </c>
      <c r="C143" s="5">
        <f>VLOOKUP(E143,Hoja1!$C$2:$F$154,3,0)</f>
        <v>16</v>
      </c>
      <c r="D143" s="6" t="str">
        <f>VLOOKUP(F143,Hoja1!$D$2:$F$154,3,0)</f>
        <v>16.3</v>
      </c>
      <c r="E143" s="4" t="s">
        <v>170</v>
      </c>
      <c r="F143" s="4" t="s">
        <v>174</v>
      </c>
      <c r="G143" s="17" t="s">
        <v>440</v>
      </c>
    </row>
    <row r="144" spans="1:7" ht="169.9" customHeight="1" x14ac:dyDescent="0.25">
      <c r="A144" s="5">
        <v>900</v>
      </c>
      <c r="B144" s="6" t="s">
        <v>416</v>
      </c>
      <c r="C144" s="5">
        <f>VLOOKUP(E144,Hoja1!$C$2:$F$154,3,0)</f>
        <v>16</v>
      </c>
      <c r="D144" s="6" t="str">
        <f>VLOOKUP(F144,Hoja1!$D$2:$F$154,3,0)</f>
        <v>16.4</v>
      </c>
      <c r="E144" s="4" t="s">
        <v>170</v>
      </c>
      <c r="F144" s="4" t="s">
        <v>176</v>
      </c>
      <c r="G144" s="17" t="s">
        <v>441</v>
      </c>
    </row>
    <row r="145" spans="1:7" ht="169.9" customHeight="1" x14ac:dyDescent="0.25">
      <c r="A145" s="5">
        <v>900</v>
      </c>
      <c r="B145" s="6" t="s">
        <v>416</v>
      </c>
      <c r="C145" s="5">
        <f>VLOOKUP(E145,Hoja1!$C$2:$F$154,3,0)</f>
        <v>16</v>
      </c>
      <c r="D145" s="6" t="str">
        <f>VLOOKUP(F145,Hoja1!$D$2:$F$154,3,0)</f>
        <v>16.5</v>
      </c>
      <c r="E145" s="4" t="s">
        <v>170</v>
      </c>
      <c r="F145" s="4" t="s">
        <v>178</v>
      </c>
      <c r="G145" s="17" t="s">
        <v>440</v>
      </c>
    </row>
    <row r="146" spans="1:7" ht="169.9" customHeight="1" x14ac:dyDescent="0.25">
      <c r="A146" s="5">
        <v>900</v>
      </c>
      <c r="B146" s="6" t="s">
        <v>416</v>
      </c>
      <c r="C146" s="5">
        <f>VLOOKUP(E146,Hoja1!$C$2:$F$154,3,0)</f>
        <v>16</v>
      </c>
      <c r="D146" s="6" t="str">
        <f>VLOOKUP(F146,Hoja1!$D$2:$F$154,3,0)</f>
        <v>16.6</v>
      </c>
      <c r="E146" s="4" t="s">
        <v>170</v>
      </c>
      <c r="F146" s="4" t="s">
        <v>180</v>
      </c>
      <c r="G146" s="17" t="s">
        <v>440</v>
      </c>
    </row>
    <row r="147" spans="1:7" ht="169.9" customHeight="1" x14ac:dyDescent="0.25">
      <c r="A147" s="5">
        <v>900</v>
      </c>
      <c r="B147" s="6" t="s">
        <v>416</v>
      </c>
      <c r="C147" s="5">
        <f>VLOOKUP(E147,Hoja1!$C$2:$F$154,3,0)</f>
        <v>16</v>
      </c>
      <c r="D147" s="6" t="str">
        <f>VLOOKUP(F147,Hoja1!$D$2:$F$154,3,0)</f>
        <v>16.7</v>
      </c>
      <c r="E147" s="4" t="s">
        <v>170</v>
      </c>
      <c r="F147" s="4" t="s">
        <v>182</v>
      </c>
      <c r="G147" s="17" t="s">
        <v>440</v>
      </c>
    </row>
    <row r="148" spans="1:7" ht="169.9" customHeight="1" x14ac:dyDescent="0.25">
      <c r="A148" s="5">
        <v>900</v>
      </c>
      <c r="B148" s="6" t="s">
        <v>416</v>
      </c>
      <c r="C148" s="5">
        <f>VLOOKUP(E148,Hoja1!$C$2:$F$154,3,0)</f>
        <v>39</v>
      </c>
      <c r="D148" s="6" t="str">
        <f>VLOOKUP(F148,Hoja1!$D$2:$F$154,3,0)</f>
        <v>39.1</v>
      </c>
      <c r="E148" s="4" t="s">
        <v>184</v>
      </c>
      <c r="F148" s="4" t="s">
        <v>185</v>
      </c>
      <c r="G148" s="17" t="s">
        <v>440</v>
      </c>
    </row>
    <row r="149" spans="1:7" ht="169.9" customHeight="1" x14ac:dyDescent="0.25">
      <c r="A149" s="5">
        <v>900</v>
      </c>
      <c r="B149" s="6" t="s">
        <v>416</v>
      </c>
      <c r="C149" s="5">
        <f>VLOOKUP(E149,Hoja1!$C$2:$F$154,3,0)</f>
        <v>39</v>
      </c>
      <c r="D149" s="6" t="str">
        <f>VLOOKUP(F149,Hoja1!$D$2:$F$154,3,0)</f>
        <v>39.2</v>
      </c>
      <c r="E149" s="4" t="s">
        <v>184</v>
      </c>
      <c r="F149" s="4" t="s">
        <v>187</v>
      </c>
      <c r="G149" s="17" t="s">
        <v>440</v>
      </c>
    </row>
    <row r="150" spans="1:7" ht="169.9" customHeight="1" x14ac:dyDescent="0.25">
      <c r="A150" s="5">
        <v>900</v>
      </c>
      <c r="B150" s="6" t="s">
        <v>416</v>
      </c>
      <c r="C150" s="5">
        <f>VLOOKUP(E150,Hoja1!$C$2:$F$154,3,0)</f>
        <v>39</v>
      </c>
      <c r="D150" s="6" t="str">
        <f>VLOOKUP(F150,Hoja1!$D$2:$F$154,3,0)</f>
        <v>39.3</v>
      </c>
      <c r="E150" s="4" t="s">
        <v>184</v>
      </c>
      <c r="F150" s="4" t="s">
        <v>189</v>
      </c>
      <c r="G150" s="17" t="s">
        <v>440</v>
      </c>
    </row>
    <row r="151" spans="1:7" ht="169.9" customHeight="1" x14ac:dyDescent="0.25">
      <c r="A151" s="5">
        <v>900</v>
      </c>
      <c r="B151" s="6" t="s">
        <v>416</v>
      </c>
      <c r="C151" s="5">
        <f>VLOOKUP(E151,Hoja1!$C$2:$F$154,3,0)</f>
        <v>18</v>
      </c>
      <c r="D151" s="6" t="str">
        <f>VLOOKUP(F151,Hoja1!$D$2:$F$154,3,0)</f>
        <v>18.1</v>
      </c>
      <c r="E151" s="4" t="s">
        <v>191</v>
      </c>
      <c r="F151" s="4" t="s">
        <v>192</v>
      </c>
      <c r="G151" s="17" t="s">
        <v>424</v>
      </c>
    </row>
    <row r="152" spans="1:7" ht="169.9" customHeight="1" x14ac:dyDescent="0.25">
      <c r="A152" s="5">
        <v>900</v>
      </c>
      <c r="B152" s="6" t="s">
        <v>416</v>
      </c>
      <c r="C152" s="5">
        <f>VLOOKUP(E152,Hoja1!$C$2:$F$154,3,0)</f>
        <v>18</v>
      </c>
      <c r="D152" s="6" t="str">
        <f>VLOOKUP(F152,Hoja1!$D$2:$F$154,3,0)</f>
        <v>18.2</v>
      </c>
      <c r="E152" s="4" t="s">
        <v>191</v>
      </c>
      <c r="F152" s="4" t="s">
        <v>194</v>
      </c>
      <c r="G152" s="17" t="s">
        <v>424</v>
      </c>
    </row>
    <row r="153" spans="1:7" ht="169.9" customHeight="1" x14ac:dyDescent="0.25">
      <c r="A153" s="5">
        <v>900</v>
      </c>
      <c r="B153" s="6" t="s">
        <v>416</v>
      </c>
      <c r="C153" s="5">
        <f>VLOOKUP(E153,Hoja1!$C$2:$F$154,3,0)</f>
        <v>18</v>
      </c>
      <c r="D153" s="6" t="str">
        <f>VLOOKUP(F153,Hoja1!$D$2:$F$154,3,0)</f>
        <v>18.3</v>
      </c>
      <c r="E153" s="4" t="s">
        <v>191</v>
      </c>
      <c r="F153" s="4" t="s">
        <v>196</v>
      </c>
      <c r="G153" s="17" t="s">
        <v>424</v>
      </c>
    </row>
    <row r="154" spans="1:7" ht="169.9" customHeight="1" x14ac:dyDescent="0.25">
      <c r="A154" s="5">
        <v>900</v>
      </c>
      <c r="B154" s="6" t="s">
        <v>416</v>
      </c>
      <c r="C154" s="5">
        <f>VLOOKUP(E154,Hoja1!$C$2:$F$154,3,0)</f>
        <v>20</v>
      </c>
      <c r="D154" s="6">
        <f>VLOOKUP(F154,Hoja1!$D$2:$F$154,3,0)</f>
        <v>0</v>
      </c>
      <c r="E154" s="16" t="s">
        <v>268</v>
      </c>
      <c r="F154" s="4" t="s">
        <v>30</v>
      </c>
      <c r="G154" s="17" t="s">
        <v>426</v>
      </c>
    </row>
    <row r="155" spans="1:7" ht="169.9" customHeight="1" x14ac:dyDescent="0.25">
      <c r="A155" s="5">
        <v>900</v>
      </c>
      <c r="B155" s="6" t="s">
        <v>416</v>
      </c>
      <c r="C155" s="5">
        <f>VLOOKUP(E155,Hoja1!$C$2:$F$154,3,0)</f>
        <v>23</v>
      </c>
      <c r="D155" s="6">
        <f>VLOOKUP(F155,Hoja1!$D$2:$F$154,3,0)</f>
        <v>0</v>
      </c>
      <c r="E155" s="4" t="s">
        <v>208</v>
      </c>
      <c r="F155" s="4" t="s">
        <v>30</v>
      </c>
      <c r="G155" s="17" t="s">
        <v>437</v>
      </c>
    </row>
    <row r="156" spans="1:7" ht="189.75" customHeight="1" x14ac:dyDescent="0.25">
      <c r="A156" s="5">
        <v>900</v>
      </c>
      <c r="B156" s="6" t="s">
        <v>416</v>
      </c>
      <c r="C156" s="5">
        <f>VLOOKUP(E156,Hoja1!$C$2:$F$154,3,0)</f>
        <v>26</v>
      </c>
      <c r="D156" s="6" t="str">
        <f>VLOOKUP(F156,Hoja1!$D$2:$F$154,3,0)</f>
        <v>26.2</v>
      </c>
      <c r="E156" s="4" t="s">
        <v>84</v>
      </c>
      <c r="F156" s="4" t="s">
        <v>211</v>
      </c>
      <c r="G156" s="17" t="s">
        <v>428</v>
      </c>
    </row>
    <row r="157" spans="1:7" ht="169.9" customHeight="1" x14ac:dyDescent="0.25">
      <c r="A157" s="5">
        <v>900</v>
      </c>
      <c r="B157" s="6" t="s">
        <v>416</v>
      </c>
      <c r="C157" s="5">
        <f>VLOOKUP(E157,Hoja1!$C$2:$F$154,3,0)</f>
        <v>26</v>
      </c>
      <c r="D157" s="6" t="str">
        <f>VLOOKUP(F157,Hoja1!$D$2:$F$154,3,0)</f>
        <v>26.4</v>
      </c>
      <c r="E157" s="4" t="s">
        <v>84</v>
      </c>
      <c r="F157" s="4" t="s">
        <v>213</v>
      </c>
      <c r="G157" s="17" t="s">
        <v>437</v>
      </c>
    </row>
    <row r="158" spans="1:7" ht="169.9" customHeight="1" x14ac:dyDescent="0.25">
      <c r="A158" s="5">
        <v>900</v>
      </c>
      <c r="B158" s="6" t="s">
        <v>416</v>
      </c>
      <c r="C158" s="5">
        <f>VLOOKUP(E158,Hoja1!$C$2:$F$154,3,0)</f>
        <v>26</v>
      </c>
      <c r="D158" s="6" t="str">
        <f>VLOOKUP(F158,Hoja1!$D$2:$F$154,3,0)</f>
        <v>26.20</v>
      </c>
      <c r="E158" s="4" t="s">
        <v>84</v>
      </c>
      <c r="F158" s="4" t="s">
        <v>215</v>
      </c>
      <c r="G158" s="17" t="s">
        <v>433</v>
      </c>
    </row>
    <row r="159" spans="1:7" ht="169.9" customHeight="1" x14ac:dyDescent="0.25">
      <c r="A159" s="5">
        <v>900</v>
      </c>
      <c r="B159" s="6" t="s">
        <v>416</v>
      </c>
      <c r="C159" s="5">
        <f>VLOOKUP(E159,Hoja1!$C$2:$F$154,3,0)</f>
        <v>26</v>
      </c>
      <c r="D159" s="6" t="str">
        <f>VLOOKUP(F159,Hoja1!$D$2:$F$154,3,0)</f>
        <v>26.22</v>
      </c>
      <c r="E159" s="4" t="s">
        <v>84</v>
      </c>
      <c r="F159" s="4" t="s">
        <v>217</v>
      </c>
      <c r="G159" s="17" t="s">
        <v>440</v>
      </c>
    </row>
    <row r="160" spans="1:7" ht="169.9" customHeight="1" x14ac:dyDescent="0.25">
      <c r="A160" s="5">
        <v>900</v>
      </c>
      <c r="B160" s="6" t="s">
        <v>416</v>
      </c>
      <c r="C160" s="5">
        <f>VLOOKUP(E160,Hoja1!$C$2:$F$154,3,0)</f>
        <v>26</v>
      </c>
      <c r="D160" s="6" t="str">
        <f>VLOOKUP(F160,Hoja1!$D$2:$F$154,3,0)</f>
        <v>26.23</v>
      </c>
      <c r="E160" s="4" t="s">
        <v>84</v>
      </c>
      <c r="F160" s="4" t="s">
        <v>219</v>
      </c>
      <c r="G160" s="17" t="s">
        <v>440</v>
      </c>
    </row>
    <row r="161" spans="1:7" ht="169.9" customHeight="1" x14ac:dyDescent="0.25">
      <c r="A161" s="5">
        <v>900</v>
      </c>
      <c r="B161" s="6" t="s">
        <v>416</v>
      </c>
      <c r="C161" s="5">
        <f>VLOOKUP(E161,Hoja1!$C$2:$F$154,3,0)</f>
        <v>26</v>
      </c>
      <c r="D161" s="6" t="str">
        <f>VLOOKUP(F161,Hoja1!$D$2:$F$154,3,0)</f>
        <v>26.24</v>
      </c>
      <c r="E161" s="4" t="s">
        <v>84</v>
      </c>
      <c r="F161" s="4" t="s">
        <v>221</v>
      </c>
      <c r="G161" s="17" t="s">
        <v>442</v>
      </c>
    </row>
    <row r="162" spans="1:7" ht="169.9" customHeight="1" x14ac:dyDescent="0.25">
      <c r="A162" s="5">
        <v>900</v>
      </c>
      <c r="B162" s="6" t="s">
        <v>416</v>
      </c>
      <c r="C162" s="5">
        <f>VLOOKUP(E162,Hoja1!$C$2:$F$154,3,0)</f>
        <v>26</v>
      </c>
      <c r="D162" s="6" t="str">
        <f>VLOOKUP(F162,Hoja1!$D$2:$F$154,3,0)</f>
        <v>26.14</v>
      </c>
      <c r="E162" s="4" t="s">
        <v>84</v>
      </c>
      <c r="F162" s="4" t="s">
        <v>106</v>
      </c>
      <c r="G162" s="17" t="s">
        <v>431</v>
      </c>
    </row>
    <row r="163" spans="1:7" ht="169.9" customHeight="1" x14ac:dyDescent="0.25">
      <c r="A163" s="5">
        <v>900</v>
      </c>
      <c r="B163" s="6" t="s">
        <v>416</v>
      </c>
      <c r="C163" s="5">
        <f>VLOOKUP(E163,Hoja1!$C$2:$F$154,3,0)</f>
        <v>26</v>
      </c>
      <c r="D163" s="6" t="str">
        <f>VLOOKUP(F163,Hoja1!$D$2:$F$154,3,0)</f>
        <v>26.16</v>
      </c>
      <c r="E163" s="4" t="s">
        <v>84</v>
      </c>
      <c r="F163" s="4" t="s">
        <v>224</v>
      </c>
      <c r="G163" s="17" t="s">
        <v>439</v>
      </c>
    </row>
    <row r="164" spans="1:7" ht="169.9" customHeight="1" x14ac:dyDescent="0.25">
      <c r="A164" s="5">
        <v>900</v>
      </c>
      <c r="B164" s="6" t="s">
        <v>416</v>
      </c>
      <c r="C164" s="5">
        <f>VLOOKUP(E164,Hoja1!$C$2:$F$154,3,0)</f>
        <v>26</v>
      </c>
      <c r="D164" s="6" t="e">
        <f>VLOOKUP(F164,Hoja1!$D$2:$F$154,3,0)</f>
        <v>#N/A</v>
      </c>
      <c r="E164" s="4" t="s">
        <v>84</v>
      </c>
      <c r="F164" s="4" t="s">
        <v>419</v>
      </c>
      <c r="G164" s="17" t="s">
        <v>437</v>
      </c>
    </row>
    <row r="165" spans="1:7" ht="169.9" customHeight="1" x14ac:dyDescent="0.25">
      <c r="A165" s="5">
        <v>900</v>
      </c>
      <c r="B165" s="6" t="s">
        <v>416</v>
      </c>
      <c r="C165" s="5">
        <f>VLOOKUP(E165,Hoja1!$C$2:$F$154,3,0)</f>
        <v>26</v>
      </c>
      <c r="D165" s="6" t="str">
        <f>VLOOKUP(F165,Hoja1!$D$2:$F$154,3,0)</f>
        <v>26.31</v>
      </c>
      <c r="E165" s="4" t="s">
        <v>84</v>
      </c>
      <c r="F165" s="4" t="s">
        <v>420</v>
      </c>
      <c r="G165" s="17" t="s">
        <v>437</v>
      </c>
    </row>
    <row r="166" spans="1:7" ht="169.9" customHeight="1" x14ac:dyDescent="0.25">
      <c r="A166" s="5">
        <v>900</v>
      </c>
      <c r="B166" s="6" t="s">
        <v>416</v>
      </c>
      <c r="C166" s="5">
        <f>VLOOKUP(E166,Hoja1!$C$2:$F$154,3,0)</f>
        <v>26</v>
      </c>
      <c r="D166" s="6" t="str">
        <f>VLOOKUP(F166,Hoja1!$D$2:$F$154,3,0)</f>
        <v>26.25</v>
      </c>
      <c r="E166" s="4" t="s">
        <v>84</v>
      </c>
      <c r="F166" s="4" t="s">
        <v>310</v>
      </c>
      <c r="G166" s="17" t="s">
        <v>427</v>
      </c>
    </row>
    <row r="167" spans="1:7" ht="169.9" customHeight="1" x14ac:dyDescent="0.25">
      <c r="A167" s="5">
        <v>900</v>
      </c>
      <c r="B167" s="6" t="s">
        <v>416</v>
      </c>
      <c r="C167" s="5">
        <f>VLOOKUP(E167,Hoja1!$C$2:$F$154,3,0)</f>
        <v>26</v>
      </c>
      <c r="D167" s="6" t="str">
        <f>VLOOKUP(F167,Hoja1!$D$2:$F$154,3,0)</f>
        <v>26.32</v>
      </c>
      <c r="E167" s="4" t="s">
        <v>84</v>
      </c>
      <c r="F167" s="4" t="s">
        <v>423</v>
      </c>
      <c r="G167" s="17" t="s">
        <v>430</v>
      </c>
    </row>
    <row r="168" spans="1:7" ht="169.9" customHeight="1" x14ac:dyDescent="0.25">
      <c r="A168" s="5">
        <v>900</v>
      </c>
      <c r="B168" s="6" t="s">
        <v>416</v>
      </c>
      <c r="C168" s="5">
        <f>VLOOKUP(E168,Hoja1!$C$2:$F$154,3,0)</f>
        <v>26</v>
      </c>
      <c r="D168" s="6" t="str">
        <f>VLOOKUP(F168,Hoja1!$D$2:$F$154,3,0)</f>
        <v>26.28</v>
      </c>
      <c r="E168" s="4" t="s">
        <v>84</v>
      </c>
      <c r="F168" s="4" t="s">
        <v>312</v>
      </c>
      <c r="G168" s="17" t="s">
        <v>429</v>
      </c>
    </row>
    <row r="169" spans="1:7" ht="169.9" customHeight="1" x14ac:dyDescent="0.25">
      <c r="A169" s="5">
        <v>900</v>
      </c>
      <c r="B169" s="6" t="s">
        <v>416</v>
      </c>
      <c r="C169" s="5">
        <f>VLOOKUP(E169,Hoja1!$C$2:$F$154,3,0)</f>
        <v>29</v>
      </c>
      <c r="D169" s="6" t="str">
        <f>VLOOKUP(F169,Hoja1!$D$2:$F$154,3,0)</f>
        <v>29.3</v>
      </c>
      <c r="E169" s="4" t="s">
        <v>227</v>
      </c>
      <c r="F169" s="4" t="s">
        <v>228</v>
      </c>
      <c r="G169" s="17" t="s">
        <v>437</v>
      </c>
    </row>
    <row r="170" spans="1:7" ht="169.9" customHeight="1" x14ac:dyDescent="0.25">
      <c r="A170" s="5">
        <v>900</v>
      </c>
      <c r="B170" s="6" t="s">
        <v>416</v>
      </c>
      <c r="C170" s="5">
        <f>VLOOKUP(E170,Hoja1!$C$2:$F$154,3,0)</f>
        <v>31</v>
      </c>
      <c r="D170" s="6" t="str">
        <f>VLOOKUP(F170,Hoja1!$D$2:$F$154,3,0)</f>
        <v>31.1</v>
      </c>
      <c r="E170" s="4" t="s">
        <v>232</v>
      </c>
      <c r="F170" s="4" t="s">
        <v>233</v>
      </c>
      <c r="G170" s="17" t="s">
        <v>443</v>
      </c>
    </row>
    <row r="171" spans="1:7" ht="169.9" customHeight="1" x14ac:dyDescent="0.25">
      <c r="A171" s="5">
        <v>900</v>
      </c>
      <c r="B171" s="6" t="s">
        <v>416</v>
      </c>
      <c r="C171" s="5">
        <f>VLOOKUP(E171,Hoja1!$C$2:$F$154,3,0)</f>
        <v>31</v>
      </c>
      <c r="D171" s="6" t="str">
        <f>VLOOKUP(F171,Hoja1!$D$2:$F$154,3,0)</f>
        <v>31.2</v>
      </c>
      <c r="E171" s="4" t="s">
        <v>232</v>
      </c>
      <c r="F171" s="4" t="s">
        <v>235</v>
      </c>
      <c r="G171" s="17" t="s">
        <v>443</v>
      </c>
    </row>
    <row r="172" spans="1:7" ht="169.9" customHeight="1" x14ac:dyDescent="0.25">
      <c r="A172" s="5">
        <v>900</v>
      </c>
      <c r="B172" s="6" t="s">
        <v>416</v>
      </c>
      <c r="C172" s="5">
        <f>VLOOKUP(E172,Hoja1!$C$2:$F$154,3,0)</f>
        <v>31</v>
      </c>
      <c r="D172" s="6" t="str">
        <f>VLOOKUP(F172,Hoja1!$D$2:$F$154,3,0)</f>
        <v>31.3</v>
      </c>
      <c r="E172" s="4" t="s">
        <v>232</v>
      </c>
      <c r="F172" s="4" t="s">
        <v>237</v>
      </c>
      <c r="G172" s="17" t="s">
        <v>443</v>
      </c>
    </row>
    <row r="173" spans="1:7" ht="169.9" customHeight="1" x14ac:dyDescent="0.25">
      <c r="A173" s="5">
        <v>900</v>
      </c>
      <c r="B173" s="6" t="s">
        <v>416</v>
      </c>
      <c r="C173" s="5">
        <f>VLOOKUP(E173,Hoja1!$C$2:$F$154,3,0)</f>
        <v>45</v>
      </c>
      <c r="D173" s="6">
        <f>VLOOKUP(F173,Hoja1!$D$2:$F$154,3,0)</f>
        <v>0</v>
      </c>
      <c r="E173" s="4" t="s">
        <v>238</v>
      </c>
      <c r="F173" s="4" t="s">
        <v>30</v>
      </c>
      <c r="G173" s="17" t="s">
        <v>432</v>
      </c>
    </row>
    <row r="174" spans="1:7" ht="169.9" customHeight="1" x14ac:dyDescent="0.25">
      <c r="A174" s="5">
        <v>900</v>
      </c>
      <c r="B174" s="6" t="s">
        <v>416</v>
      </c>
      <c r="C174" s="5">
        <f>VLOOKUP(E174,Hoja1!$C$2:$F$154,3,0)</f>
        <v>46</v>
      </c>
      <c r="D174" s="6">
        <f>VLOOKUP(F174,Hoja1!$D$2:$F$154,3,0)</f>
        <v>0</v>
      </c>
      <c r="E174" s="4" t="s">
        <v>239</v>
      </c>
      <c r="F174" s="4" t="s">
        <v>30</v>
      </c>
      <c r="G174" s="17" t="s">
        <v>432</v>
      </c>
    </row>
    <row r="175" spans="1:7" ht="207" customHeight="1" x14ac:dyDescent="0.25">
      <c r="A175" s="25"/>
      <c r="B175" s="26"/>
      <c r="C175" s="26"/>
      <c r="D175" s="26"/>
      <c r="E175" s="26"/>
      <c r="F175" s="26"/>
      <c r="G175" s="26"/>
    </row>
    <row r="176" spans="1:7" ht="24" customHeight="1" x14ac:dyDescent="0.25">
      <c r="A176" s="20" t="s">
        <v>255</v>
      </c>
      <c r="B176" s="21"/>
      <c r="C176" s="20" t="s">
        <v>256</v>
      </c>
      <c r="D176" s="21"/>
      <c r="E176" s="23"/>
      <c r="F176" s="20" t="s">
        <v>257</v>
      </c>
      <c r="G176" s="23"/>
    </row>
    <row r="177" spans="1:7" ht="24" customHeight="1" x14ac:dyDescent="0.25">
      <c r="A177" s="22"/>
      <c r="B177" s="45"/>
      <c r="C177" s="22"/>
      <c r="D177" s="45"/>
      <c r="E177" s="24"/>
      <c r="F177" s="22"/>
      <c r="G177" s="24"/>
    </row>
    <row r="178" spans="1:7" ht="24" customHeight="1" x14ac:dyDescent="0.25">
      <c r="A178" s="22"/>
      <c r="B178" s="45"/>
      <c r="C178" s="22"/>
      <c r="D178" s="45"/>
      <c r="E178" s="24"/>
      <c r="F178" s="22"/>
      <c r="G178" s="24"/>
    </row>
    <row r="179" spans="1:7" ht="24" customHeight="1" x14ac:dyDescent="0.25">
      <c r="A179" s="22"/>
      <c r="B179" s="45"/>
      <c r="C179" s="22"/>
      <c r="D179" s="45"/>
      <c r="E179" s="24"/>
      <c r="F179" s="22"/>
      <c r="G179" s="24"/>
    </row>
    <row r="180" spans="1:7" ht="12" customHeight="1" x14ac:dyDescent="0.25">
      <c r="A180" s="46"/>
      <c r="B180" s="47"/>
      <c r="C180" s="46"/>
      <c r="D180" s="47"/>
      <c r="E180" s="48"/>
      <c r="F180" s="46"/>
      <c r="G180" s="48"/>
    </row>
  </sheetData>
  <autoFilter ref="A8:G8" xr:uid="{00000000-0001-0000-0000-000000000000}"/>
  <sortState xmlns:xlrd2="http://schemas.microsoft.com/office/spreadsheetml/2017/richdata2" ref="A10:G174">
    <sortCondition ref="A10:A174"/>
    <sortCondition ref="E10:E174"/>
    <sortCondition ref="F10:F174"/>
  </sortState>
  <mergeCells count="17">
    <mergeCell ref="E3:F3"/>
    <mergeCell ref="B2:F2"/>
    <mergeCell ref="B1:F1"/>
    <mergeCell ref="G1:G3"/>
    <mergeCell ref="A5:G5"/>
    <mergeCell ref="A1:A3"/>
    <mergeCell ref="B3:D3"/>
    <mergeCell ref="A176:B180"/>
    <mergeCell ref="C176:E180"/>
    <mergeCell ref="F176:G180"/>
    <mergeCell ref="A175:G175"/>
    <mergeCell ref="A7:A8"/>
    <mergeCell ref="B7:B8"/>
    <mergeCell ref="E7:E8"/>
    <mergeCell ref="F7:F8"/>
    <mergeCell ref="G7:G8"/>
    <mergeCell ref="C7:D7"/>
  </mergeCells>
  <conditionalFormatting sqref="F66">
    <cfRule type="duplicateValues" dxfId="8" priority="3"/>
  </conditionalFormatting>
  <conditionalFormatting sqref="F67 F64">
    <cfRule type="duplicateValues" dxfId="7" priority="2"/>
  </conditionalFormatting>
  <conditionalFormatting sqref="F129">
    <cfRule type="duplicateValues" dxfId="6" priority="1"/>
  </conditionalFormatting>
  <printOptions horizontalCentered="1" verticalCentered="1" gridLines="1"/>
  <pageMargins left="0.23622047244094491" right="0.23622047244094491" top="0.74803149606299213" bottom="0.74803149606299213" header="0.31496062992125984" footer="0.31496062992125984"/>
  <pageSetup scale="53" orientation="portrait" r:id="rId1"/>
  <headerFooter>
    <oddFooter>&amp;LDO-FR-009_V1&amp;CLa EMB está comprometida con el medio  imprima este documento. Si este documento se encuentra impreso se considera “Copia no Controlada”. 
La versión vigente se encuentra publicada en aplicativo oficial de la Entidad.&amp;R&amp;P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9BE875-298B-4AB3-8A99-B77D9040F4A7}">
  <dimension ref="A1:H155"/>
  <sheetViews>
    <sheetView topLeftCell="B99" workbookViewId="0">
      <selection activeCell="D105" sqref="D105"/>
    </sheetView>
  </sheetViews>
  <sheetFormatPr baseColWidth="10" defaultColWidth="11.42578125" defaultRowHeight="15" x14ac:dyDescent="0.25"/>
  <cols>
    <col min="3" max="3" width="20.140625" customWidth="1"/>
    <col min="4" max="4" width="25.7109375" customWidth="1"/>
  </cols>
  <sheetData>
    <row r="1" spans="1:6" x14ac:dyDescent="0.25">
      <c r="A1" s="15" t="s">
        <v>258</v>
      </c>
      <c r="B1" s="15" t="s">
        <v>258</v>
      </c>
      <c r="C1" s="15" t="s">
        <v>259</v>
      </c>
      <c r="D1" s="15" t="s">
        <v>260</v>
      </c>
      <c r="E1" s="15" t="s">
        <v>258</v>
      </c>
      <c r="F1" s="15" t="s">
        <v>258</v>
      </c>
    </row>
    <row r="2" spans="1:6" ht="30" x14ac:dyDescent="0.25">
      <c r="A2" s="5">
        <v>1</v>
      </c>
      <c r="B2" s="6" t="s">
        <v>34</v>
      </c>
      <c r="C2" s="4" t="s">
        <v>35</v>
      </c>
      <c r="D2" s="4" t="s">
        <v>36</v>
      </c>
      <c r="E2" s="5">
        <v>1</v>
      </c>
      <c r="F2" s="6" t="s">
        <v>34</v>
      </c>
    </row>
    <row r="3" spans="1:6" ht="30" x14ac:dyDescent="0.25">
      <c r="A3" s="5">
        <v>1</v>
      </c>
      <c r="B3" s="6" t="s">
        <v>37</v>
      </c>
      <c r="C3" s="4" t="s">
        <v>35</v>
      </c>
      <c r="D3" s="4" t="s">
        <v>38</v>
      </c>
      <c r="E3" s="5">
        <v>1</v>
      </c>
      <c r="F3" s="6" t="s">
        <v>37</v>
      </c>
    </row>
    <row r="4" spans="1:6" ht="30" x14ac:dyDescent="0.25">
      <c r="A4" s="5">
        <v>1</v>
      </c>
      <c r="B4" s="6" t="s">
        <v>39</v>
      </c>
      <c r="C4" s="4" t="s">
        <v>35</v>
      </c>
      <c r="D4" s="4" t="s">
        <v>40</v>
      </c>
      <c r="E4" s="5">
        <v>1</v>
      </c>
      <c r="F4" s="6" t="s">
        <v>39</v>
      </c>
    </row>
    <row r="5" spans="1:6" ht="30" x14ac:dyDescent="0.25">
      <c r="A5" s="5">
        <v>1</v>
      </c>
      <c r="B5" s="6" t="s">
        <v>41</v>
      </c>
      <c r="C5" s="4" t="s">
        <v>35</v>
      </c>
      <c r="D5" s="4" t="s">
        <v>42</v>
      </c>
      <c r="E5" s="5">
        <v>1</v>
      </c>
      <c r="F5" s="6" t="s">
        <v>41</v>
      </c>
    </row>
    <row r="6" spans="1:6" ht="30" x14ac:dyDescent="0.25">
      <c r="A6" s="6">
        <v>2</v>
      </c>
      <c r="B6" s="6" t="s">
        <v>118</v>
      </c>
      <c r="C6" s="4" t="s">
        <v>14</v>
      </c>
      <c r="D6" s="4" t="s">
        <v>119</v>
      </c>
      <c r="E6" s="6">
        <v>2</v>
      </c>
      <c r="F6" s="6" t="s">
        <v>118</v>
      </c>
    </row>
    <row r="7" spans="1:6" ht="30" x14ac:dyDescent="0.25">
      <c r="A7" s="5">
        <v>2</v>
      </c>
      <c r="B7" s="6" t="s">
        <v>13</v>
      </c>
      <c r="C7" s="4" t="s">
        <v>14</v>
      </c>
      <c r="D7" s="4" t="s">
        <v>15</v>
      </c>
      <c r="E7" s="5">
        <v>2</v>
      </c>
      <c r="F7" s="6" t="s">
        <v>13</v>
      </c>
    </row>
    <row r="8" spans="1:6" ht="30" x14ac:dyDescent="0.25">
      <c r="A8" s="5">
        <v>2</v>
      </c>
      <c r="B8" s="6" t="s">
        <v>43</v>
      </c>
      <c r="C8" s="4" t="s">
        <v>14</v>
      </c>
      <c r="D8" s="4" t="s">
        <v>44</v>
      </c>
      <c r="E8" s="5">
        <v>2</v>
      </c>
      <c r="F8" s="6" t="s">
        <v>43</v>
      </c>
    </row>
    <row r="9" spans="1:6" ht="30" x14ac:dyDescent="0.25">
      <c r="A9" s="5">
        <v>2</v>
      </c>
      <c r="B9" s="6" t="s">
        <v>135</v>
      </c>
      <c r="C9" s="4" t="s">
        <v>14</v>
      </c>
      <c r="D9" s="4" t="s">
        <v>136</v>
      </c>
      <c r="E9" s="5">
        <v>2</v>
      </c>
      <c r="F9" s="6" t="s">
        <v>135</v>
      </c>
    </row>
    <row r="10" spans="1:6" ht="30" x14ac:dyDescent="0.25">
      <c r="A10" s="5">
        <v>2</v>
      </c>
      <c r="B10" s="6" t="s">
        <v>66</v>
      </c>
      <c r="C10" s="4" t="s">
        <v>14</v>
      </c>
      <c r="D10" s="4" t="s">
        <v>67</v>
      </c>
      <c r="E10" s="5">
        <v>2</v>
      </c>
      <c r="F10" s="6" t="s">
        <v>66</v>
      </c>
    </row>
    <row r="11" spans="1:6" ht="30" x14ac:dyDescent="0.25">
      <c r="A11" s="5">
        <v>2</v>
      </c>
      <c r="B11" s="6" t="s">
        <v>240</v>
      </c>
      <c r="C11" s="4" t="s">
        <v>14</v>
      </c>
      <c r="D11" s="4" t="s">
        <v>241</v>
      </c>
      <c r="E11" s="5">
        <v>2</v>
      </c>
      <c r="F11" s="6" t="s">
        <v>240</v>
      </c>
    </row>
    <row r="12" spans="1:6" ht="45" x14ac:dyDescent="0.25">
      <c r="A12" s="5">
        <v>2</v>
      </c>
      <c r="B12" s="6" t="s">
        <v>68</v>
      </c>
      <c r="C12" s="4" t="s">
        <v>14</v>
      </c>
      <c r="D12" s="4" t="s">
        <v>69</v>
      </c>
      <c r="E12" s="5">
        <v>2</v>
      </c>
      <c r="F12" s="6" t="s">
        <v>68</v>
      </c>
    </row>
    <row r="13" spans="1:6" ht="45" x14ac:dyDescent="0.25">
      <c r="A13" s="5">
        <v>2</v>
      </c>
      <c r="B13" s="6" t="s">
        <v>137</v>
      </c>
      <c r="C13" s="4" t="s">
        <v>14</v>
      </c>
      <c r="D13" s="4" t="s">
        <v>138</v>
      </c>
      <c r="E13" s="5">
        <v>2</v>
      </c>
      <c r="F13" s="6" t="s">
        <v>137</v>
      </c>
    </row>
    <row r="14" spans="1:6" x14ac:dyDescent="0.25">
      <c r="A14" s="5">
        <v>2</v>
      </c>
      <c r="B14" s="6" t="s">
        <v>22</v>
      </c>
      <c r="C14" s="4" t="s">
        <v>14</v>
      </c>
      <c r="D14" s="4" t="s">
        <v>23</v>
      </c>
      <c r="E14" s="5">
        <v>2</v>
      </c>
      <c r="F14" s="6" t="s">
        <v>22</v>
      </c>
    </row>
    <row r="15" spans="1:6" ht="30" x14ac:dyDescent="0.25">
      <c r="A15" s="5"/>
      <c r="B15" s="6"/>
      <c r="C15" s="4" t="s">
        <v>14</v>
      </c>
      <c r="D15" s="4" t="s">
        <v>284</v>
      </c>
      <c r="E15" s="5">
        <v>2</v>
      </c>
      <c r="F15" s="6" t="s">
        <v>372</v>
      </c>
    </row>
    <row r="16" spans="1:6" ht="30" x14ac:dyDescent="0.25">
      <c r="A16" s="6">
        <v>2</v>
      </c>
      <c r="B16" s="6" t="s">
        <v>16</v>
      </c>
      <c r="C16" s="4" t="s">
        <v>14</v>
      </c>
      <c r="D16" s="4" t="s">
        <v>17</v>
      </c>
      <c r="E16" s="6">
        <v>2</v>
      </c>
      <c r="F16" s="6" t="s">
        <v>16</v>
      </c>
    </row>
    <row r="17" spans="1:7" ht="30" x14ac:dyDescent="0.25">
      <c r="A17" s="5">
        <v>2</v>
      </c>
      <c r="B17" s="6" t="s">
        <v>18</v>
      </c>
      <c r="C17" s="4" t="s">
        <v>14</v>
      </c>
      <c r="D17" s="4" t="s">
        <v>19</v>
      </c>
      <c r="E17" s="5">
        <v>2</v>
      </c>
      <c r="F17" s="6" t="s">
        <v>18</v>
      </c>
    </row>
    <row r="18" spans="1:7" ht="30" x14ac:dyDescent="0.25">
      <c r="A18" s="5">
        <v>2</v>
      </c>
      <c r="B18" s="6" t="s">
        <v>20</v>
      </c>
      <c r="C18" s="4" t="s">
        <v>14</v>
      </c>
      <c r="D18" s="4" t="s">
        <v>21</v>
      </c>
      <c r="E18" s="5">
        <v>2</v>
      </c>
      <c r="F18" s="6" t="s">
        <v>20</v>
      </c>
    </row>
    <row r="19" spans="1:7" ht="60" x14ac:dyDescent="0.25">
      <c r="A19" s="6">
        <v>2</v>
      </c>
      <c r="B19" s="6" t="s">
        <v>94</v>
      </c>
      <c r="C19" s="4" t="s">
        <v>14</v>
      </c>
      <c r="D19" s="4" t="s">
        <v>95</v>
      </c>
      <c r="E19" s="6">
        <v>2</v>
      </c>
      <c r="F19" s="6" t="s">
        <v>94</v>
      </c>
    </row>
    <row r="20" spans="1:7" ht="30" x14ac:dyDescent="0.25">
      <c r="A20" s="6">
        <v>2</v>
      </c>
      <c r="B20" s="6" t="s">
        <v>139</v>
      </c>
      <c r="C20" s="4" t="s">
        <v>14</v>
      </c>
      <c r="D20" s="4" t="s">
        <v>140</v>
      </c>
      <c r="E20" s="6">
        <v>2</v>
      </c>
      <c r="F20" s="6" t="s">
        <v>139</v>
      </c>
    </row>
    <row r="21" spans="1:7" ht="30" x14ac:dyDescent="0.25">
      <c r="A21" s="6"/>
      <c r="B21" s="6"/>
      <c r="C21" s="4" t="s">
        <v>14</v>
      </c>
      <c r="D21" s="4" t="s">
        <v>272</v>
      </c>
      <c r="E21" s="6">
        <v>2</v>
      </c>
      <c r="F21" s="6" t="s">
        <v>414</v>
      </c>
    </row>
    <row r="22" spans="1:7" ht="30" x14ac:dyDescent="0.25">
      <c r="A22" s="7">
        <v>3</v>
      </c>
      <c r="B22" s="7" t="s">
        <v>24</v>
      </c>
      <c r="C22" s="4" t="s">
        <v>25</v>
      </c>
      <c r="D22" s="4" t="s">
        <v>26</v>
      </c>
      <c r="E22" s="7">
        <v>3</v>
      </c>
      <c r="F22" s="7" t="s">
        <v>24</v>
      </c>
    </row>
    <row r="23" spans="1:7" x14ac:dyDescent="0.25">
      <c r="A23" s="5">
        <v>3</v>
      </c>
      <c r="B23" s="6" t="s">
        <v>27</v>
      </c>
      <c r="C23" s="4" t="s">
        <v>25</v>
      </c>
      <c r="D23" s="4" t="s">
        <v>28</v>
      </c>
      <c r="E23" s="5">
        <v>3</v>
      </c>
      <c r="F23" s="6" t="s">
        <v>27</v>
      </c>
    </row>
    <row r="24" spans="1:7" ht="30" x14ac:dyDescent="0.25">
      <c r="A24" s="5">
        <v>3</v>
      </c>
      <c r="B24" s="6" t="s">
        <v>315</v>
      </c>
      <c r="C24" s="4" t="s">
        <v>25</v>
      </c>
      <c r="D24" s="4" t="s">
        <v>314</v>
      </c>
      <c r="E24" s="5">
        <v>3</v>
      </c>
      <c r="F24" s="6" t="s">
        <v>315</v>
      </c>
      <c r="G24" t="s">
        <v>317</v>
      </c>
    </row>
    <row r="25" spans="1:7" ht="30" x14ac:dyDescent="0.25">
      <c r="A25" s="5">
        <v>4</v>
      </c>
      <c r="B25" s="6"/>
      <c r="C25" s="4" t="s">
        <v>141</v>
      </c>
      <c r="D25" s="4" t="s">
        <v>30</v>
      </c>
      <c r="E25" s="5">
        <v>4</v>
      </c>
      <c r="F25" s="6"/>
    </row>
    <row r="26" spans="1:7" x14ac:dyDescent="0.25">
      <c r="A26" s="5">
        <v>5</v>
      </c>
      <c r="B26" s="6"/>
      <c r="C26" s="4" t="s">
        <v>29</v>
      </c>
      <c r="D26" s="4" t="s">
        <v>30</v>
      </c>
      <c r="E26" s="5">
        <v>5</v>
      </c>
      <c r="F26" s="6"/>
    </row>
    <row r="27" spans="1:7" ht="30" x14ac:dyDescent="0.25">
      <c r="A27" s="5">
        <v>6</v>
      </c>
      <c r="B27" s="6" t="s">
        <v>147</v>
      </c>
      <c r="C27" s="4" t="s">
        <v>148</v>
      </c>
      <c r="D27" s="4" t="s">
        <v>149</v>
      </c>
      <c r="E27" s="5">
        <v>6</v>
      </c>
      <c r="F27" s="6" t="s">
        <v>147</v>
      </c>
    </row>
    <row r="28" spans="1:7" ht="30" x14ac:dyDescent="0.25">
      <c r="A28" s="5">
        <v>6</v>
      </c>
      <c r="B28" s="6" t="s">
        <v>150</v>
      </c>
      <c r="C28" s="4" t="s">
        <v>148</v>
      </c>
      <c r="D28" s="4" t="s">
        <v>151</v>
      </c>
      <c r="E28" s="5">
        <v>6</v>
      </c>
      <c r="F28" s="6" t="s">
        <v>150</v>
      </c>
    </row>
    <row r="29" spans="1:7" ht="30" x14ac:dyDescent="0.25">
      <c r="A29" s="5">
        <v>6</v>
      </c>
      <c r="B29" s="6" t="s">
        <v>152</v>
      </c>
      <c r="C29" s="4" t="s">
        <v>148</v>
      </c>
      <c r="D29" s="4" t="s">
        <v>153</v>
      </c>
      <c r="E29" s="5">
        <v>6</v>
      </c>
      <c r="F29" s="6" t="s">
        <v>152</v>
      </c>
    </row>
    <row r="30" spans="1:7" x14ac:dyDescent="0.25">
      <c r="A30" s="7">
        <v>7</v>
      </c>
      <c r="B30" s="7" t="s">
        <v>45</v>
      </c>
      <c r="C30" s="4" t="s">
        <v>46</v>
      </c>
      <c r="D30" s="4" t="s">
        <v>47</v>
      </c>
      <c r="E30" s="7">
        <v>7</v>
      </c>
      <c r="F30" s="7" t="s">
        <v>45</v>
      </c>
    </row>
    <row r="31" spans="1:7" ht="30" x14ac:dyDescent="0.25">
      <c r="A31" s="5">
        <v>8</v>
      </c>
      <c r="B31" s="6"/>
      <c r="C31" s="4" t="s">
        <v>48</v>
      </c>
      <c r="D31" s="4" t="s">
        <v>30</v>
      </c>
      <c r="E31" s="5">
        <v>8</v>
      </c>
      <c r="F31" s="6"/>
    </row>
    <row r="32" spans="1:7" ht="30" x14ac:dyDescent="0.25">
      <c r="A32" s="5">
        <v>9</v>
      </c>
      <c r="B32" s="6" t="s">
        <v>120</v>
      </c>
      <c r="C32" s="4" t="s">
        <v>121</v>
      </c>
      <c r="D32" s="4" t="s">
        <v>122</v>
      </c>
      <c r="E32" s="5">
        <v>9</v>
      </c>
      <c r="F32" s="6" t="s">
        <v>120</v>
      </c>
    </row>
    <row r="33" spans="1:6" ht="30" x14ac:dyDescent="0.25">
      <c r="A33" s="5">
        <v>9</v>
      </c>
      <c r="B33" s="6" t="s">
        <v>126</v>
      </c>
      <c r="C33" s="4" t="s">
        <v>121</v>
      </c>
      <c r="D33" s="4" t="s">
        <v>127</v>
      </c>
      <c r="E33" s="5">
        <v>9</v>
      </c>
      <c r="F33" s="6" t="s">
        <v>126</v>
      </c>
    </row>
    <row r="34" spans="1:6" ht="30" x14ac:dyDescent="0.25">
      <c r="A34" s="5">
        <v>9</v>
      </c>
      <c r="B34" s="6" t="s">
        <v>123</v>
      </c>
      <c r="C34" s="4" t="s">
        <v>121</v>
      </c>
      <c r="D34" s="4" t="s">
        <v>261</v>
      </c>
      <c r="E34" s="5">
        <v>9</v>
      </c>
      <c r="F34" s="6" t="s">
        <v>123</v>
      </c>
    </row>
    <row r="35" spans="1:6" ht="30" x14ac:dyDescent="0.25">
      <c r="A35" s="5">
        <v>9</v>
      </c>
      <c r="B35" s="6" t="s">
        <v>124</v>
      </c>
      <c r="C35" s="4" t="s">
        <v>121</v>
      </c>
      <c r="D35" s="4" t="s">
        <v>125</v>
      </c>
      <c r="E35" s="5">
        <v>9</v>
      </c>
      <c r="F35" s="6" t="s">
        <v>124</v>
      </c>
    </row>
    <row r="36" spans="1:6" ht="30" x14ac:dyDescent="0.25">
      <c r="A36" s="5">
        <v>9</v>
      </c>
      <c r="B36" s="6" t="s">
        <v>130</v>
      </c>
      <c r="C36" s="4" t="s">
        <v>121</v>
      </c>
      <c r="D36" s="4" t="s">
        <v>131</v>
      </c>
      <c r="E36" s="5">
        <v>9</v>
      </c>
      <c r="F36" s="6" t="s">
        <v>130</v>
      </c>
    </row>
    <row r="37" spans="1:6" ht="45" x14ac:dyDescent="0.25">
      <c r="A37" s="5">
        <v>9</v>
      </c>
      <c r="B37" s="6" t="s">
        <v>134</v>
      </c>
      <c r="C37" s="4" t="s">
        <v>121</v>
      </c>
      <c r="D37" s="4" t="s">
        <v>262</v>
      </c>
      <c r="E37" s="5">
        <v>9</v>
      </c>
      <c r="F37" s="6" t="s">
        <v>134</v>
      </c>
    </row>
    <row r="38" spans="1:6" ht="30" x14ac:dyDescent="0.25">
      <c r="A38" s="5">
        <v>9</v>
      </c>
      <c r="B38" s="6" t="s">
        <v>128</v>
      </c>
      <c r="C38" s="4" t="s">
        <v>121</v>
      </c>
      <c r="D38" s="4" t="s">
        <v>129</v>
      </c>
      <c r="E38" s="5">
        <v>9</v>
      </c>
      <c r="F38" s="6" t="s">
        <v>128</v>
      </c>
    </row>
    <row r="39" spans="1:6" ht="30" x14ac:dyDescent="0.25">
      <c r="A39" s="5">
        <v>9</v>
      </c>
      <c r="B39" s="6" t="s">
        <v>132</v>
      </c>
      <c r="C39" s="4" t="s">
        <v>121</v>
      </c>
      <c r="D39" s="4" t="s">
        <v>133</v>
      </c>
      <c r="E39" s="5">
        <v>9</v>
      </c>
      <c r="F39" s="6" t="s">
        <v>132</v>
      </c>
    </row>
    <row r="40" spans="1:6" ht="30" x14ac:dyDescent="0.25">
      <c r="A40" s="5">
        <v>10</v>
      </c>
      <c r="B40" s="6"/>
      <c r="C40" s="4" t="s">
        <v>163</v>
      </c>
      <c r="D40" s="4" t="s">
        <v>30</v>
      </c>
      <c r="E40" s="5">
        <v>10</v>
      </c>
      <c r="F40" s="6"/>
    </row>
    <row r="41" spans="1:6" ht="30" x14ac:dyDescent="0.25">
      <c r="A41" s="7">
        <v>11</v>
      </c>
      <c r="B41" s="7" t="s">
        <v>107</v>
      </c>
      <c r="C41" s="4" t="s">
        <v>108</v>
      </c>
      <c r="D41" s="4" t="s">
        <v>109</v>
      </c>
      <c r="E41" s="7">
        <v>11</v>
      </c>
      <c r="F41" s="7" t="s">
        <v>107</v>
      </c>
    </row>
    <row r="42" spans="1:6" ht="30" x14ac:dyDescent="0.25">
      <c r="A42" s="5">
        <v>12</v>
      </c>
      <c r="B42" s="6" t="s">
        <v>298</v>
      </c>
      <c r="C42" s="4" t="s">
        <v>115</v>
      </c>
      <c r="D42" s="4" t="s">
        <v>117</v>
      </c>
      <c r="E42" s="5">
        <v>12</v>
      </c>
      <c r="F42" s="6" t="s">
        <v>298</v>
      </c>
    </row>
    <row r="43" spans="1:6" ht="30" x14ac:dyDescent="0.25">
      <c r="A43" s="5">
        <v>12</v>
      </c>
      <c r="B43" s="6" t="s">
        <v>114</v>
      </c>
      <c r="C43" s="4" t="s">
        <v>115</v>
      </c>
      <c r="D43" s="4" t="s">
        <v>116</v>
      </c>
      <c r="E43" s="5">
        <v>12</v>
      </c>
      <c r="F43" s="6" t="s">
        <v>114</v>
      </c>
    </row>
    <row r="44" spans="1:6" ht="30" x14ac:dyDescent="0.25">
      <c r="A44" s="7">
        <v>13</v>
      </c>
      <c r="B44" s="7"/>
      <c r="C44" s="4" t="s">
        <v>165</v>
      </c>
      <c r="D44" s="4" t="s">
        <v>30</v>
      </c>
      <c r="E44" s="7">
        <v>13</v>
      </c>
      <c r="F44" s="7"/>
    </row>
    <row r="45" spans="1:6" ht="30" x14ac:dyDescent="0.25">
      <c r="A45" s="7">
        <v>14</v>
      </c>
      <c r="B45" s="7"/>
      <c r="C45" s="4" t="s">
        <v>166</v>
      </c>
      <c r="D45" s="4" t="s">
        <v>30</v>
      </c>
      <c r="E45" s="7">
        <v>14</v>
      </c>
      <c r="F45" s="7"/>
    </row>
    <row r="46" spans="1:6" ht="30" x14ac:dyDescent="0.25">
      <c r="A46" s="7">
        <v>15</v>
      </c>
      <c r="B46" s="7" t="s">
        <v>70</v>
      </c>
      <c r="C46" s="4" t="s">
        <v>71</v>
      </c>
      <c r="D46" s="4" t="s">
        <v>72</v>
      </c>
      <c r="E46" s="7">
        <v>15</v>
      </c>
      <c r="F46" s="7" t="s">
        <v>70</v>
      </c>
    </row>
    <row r="47" spans="1:6" ht="30" x14ac:dyDescent="0.25">
      <c r="A47" s="5">
        <v>15</v>
      </c>
      <c r="B47" s="6" t="s">
        <v>73</v>
      </c>
      <c r="C47" s="4" t="s">
        <v>71</v>
      </c>
      <c r="D47" s="4" t="s">
        <v>74</v>
      </c>
      <c r="E47" s="5">
        <v>15</v>
      </c>
      <c r="F47" s="6" t="s">
        <v>73</v>
      </c>
    </row>
    <row r="48" spans="1:6" ht="30" x14ac:dyDescent="0.25">
      <c r="A48" s="5">
        <v>15</v>
      </c>
      <c r="B48" s="6" t="s">
        <v>96</v>
      </c>
      <c r="C48" s="4" t="s">
        <v>71</v>
      </c>
      <c r="D48" s="4" t="s">
        <v>97</v>
      </c>
      <c r="E48" s="5">
        <v>15</v>
      </c>
      <c r="F48" s="6" t="s">
        <v>96</v>
      </c>
    </row>
    <row r="49" spans="1:7" ht="30" x14ac:dyDescent="0.25">
      <c r="A49" s="5">
        <v>15</v>
      </c>
      <c r="B49" s="6" t="s">
        <v>110</v>
      </c>
      <c r="C49" s="4" t="s">
        <v>71</v>
      </c>
      <c r="D49" s="4" t="s">
        <v>111</v>
      </c>
      <c r="E49" s="5">
        <v>15</v>
      </c>
      <c r="F49" s="6" t="s">
        <v>110</v>
      </c>
    </row>
    <row r="50" spans="1:7" ht="27" customHeight="1" x14ac:dyDescent="0.25">
      <c r="A50" s="5">
        <v>15</v>
      </c>
      <c r="B50" s="6" t="s">
        <v>75</v>
      </c>
      <c r="C50" s="4" t="s">
        <v>71</v>
      </c>
      <c r="D50" s="4" t="s">
        <v>76</v>
      </c>
      <c r="E50" s="5">
        <v>15</v>
      </c>
      <c r="F50" s="6" t="s">
        <v>75</v>
      </c>
    </row>
    <row r="51" spans="1:7" ht="45" x14ac:dyDescent="0.25">
      <c r="A51" s="5">
        <v>15</v>
      </c>
      <c r="B51" s="6" t="s">
        <v>242</v>
      </c>
      <c r="C51" s="4" t="s">
        <v>71</v>
      </c>
      <c r="D51" s="4" t="s">
        <v>243</v>
      </c>
      <c r="E51" s="5">
        <v>15</v>
      </c>
      <c r="F51" s="6" t="s">
        <v>242</v>
      </c>
    </row>
    <row r="52" spans="1:7" ht="30" x14ac:dyDescent="0.25">
      <c r="A52" s="5">
        <v>15</v>
      </c>
      <c r="B52" s="6" t="s">
        <v>167</v>
      </c>
      <c r="C52" s="4" t="s">
        <v>71</v>
      </c>
      <c r="D52" s="4" t="s">
        <v>168</v>
      </c>
      <c r="E52" s="5">
        <v>15</v>
      </c>
      <c r="F52" s="6" t="s">
        <v>167</v>
      </c>
    </row>
    <row r="53" spans="1:7" x14ac:dyDescent="0.25">
      <c r="A53" s="5">
        <v>15</v>
      </c>
      <c r="B53" s="6" t="s">
        <v>301</v>
      </c>
      <c r="C53" s="4" t="s">
        <v>71</v>
      </c>
      <c r="D53" s="4" t="s">
        <v>285</v>
      </c>
      <c r="E53" s="5">
        <v>15</v>
      </c>
      <c r="F53" s="6" t="s">
        <v>301</v>
      </c>
      <c r="G53" t="s">
        <v>317</v>
      </c>
    </row>
    <row r="54" spans="1:7" ht="30" x14ac:dyDescent="0.25">
      <c r="A54" s="5">
        <v>15</v>
      </c>
      <c r="B54" s="6" t="s">
        <v>302</v>
      </c>
      <c r="C54" s="4" t="s">
        <v>71</v>
      </c>
      <c r="D54" s="4" t="s">
        <v>286</v>
      </c>
      <c r="E54" s="5">
        <v>15</v>
      </c>
      <c r="F54" s="6" t="s">
        <v>302</v>
      </c>
      <c r="G54" t="s">
        <v>317</v>
      </c>
    </row>
    <row r="55" spans="1:7" ht="30" x14ac:dyDescent="0.25">
      <c r="A55" s="5">
        <v>15</v>
      </c>
      <c r="B55" s="6" t="s">
        <v>303</v>
      </c>
      <c r="C55" s="4" t="s">
        <v>71</v>
      </c>
      <c r="D55" s="4" t="s">
        <v>304</v>
      </c>
      <c r="E55" s="5">
        <v>15</v>
      </c>
      <c r="F55" s="6" t="s">
        <v>303</v>
      </c>
      <c r="G55" t="s">
        <v>317</v>
      </c>
    </row>
    <row r="56" spans="1:7" ht="45" x14ac:dyDescent="0.25">
      <c r="A56" s="5">
        <v>15</v>
      </c>
      <c r="B56" s="6"/>
      <c r="C56" s="4" t="s">
        <v>71</v>
      </c>
      <c r="D56" s="4" t="s">
        <v>305</v>
      </c>
      <c r="E56" s="5">
        <v>15</v>
      </c>
      <c r="F56" s="6" t="s">
        <v>306</v>
      </c>
      <c r="G56" t="s">
        <v>317</v>
      </c>
    </row>
    <row r="57" spans="1:7" x14ac:dyDescent="0.25">
      <c r="A57" s="5"/>
      <c r="B57" s="6"/>
      <c r="C57" s="4" t="s">
        <v>71</v>
      </c>
      <c r="D57" s="4" t="s">
        <v>288</v>
      </c>
      <c r="E57" s="5">
        <v>15</v>
      </c>
      <c r="F57" s="6" t="s">
        <v>320</v>
      </c>
      <c r="G57" t="s">
        <v>317</v>
      </c>
    </row>
    <row r="58" spans="1:7" ht="30" x14ac:dyDescent="0.25">
      <c r="A58" s="5"/>
      <c r="B58" s="6"/>
      <c r="C58" s="4" t="s">
        <v>71</v>
      </c>
      <c r="D58" s="4" t="s">
        <v>274</v>
      </c>
      <c r="E58" s="5">
        <v>15</v>
      </c>
      <c r="F58" s="6" t="s">
        <v>321</v>
      </c>
      <c r="G58" t="s">
        <v>317</v>
      </c>
    </row>
    <row r="59" spans="1:7" ht="30" x14ac:dyDescent="0.25">
      <c r="A59" s="5"/>
      <c r="B59" s="6"/>
      <c r="C59" s="4" t="s">
        <v>71</v>
      </c>
      <c r="D59" s="4" t="s">
        <v>275</v>
      </c>
      <c r="E59" s="5">
        <v>15</v>
      </c>
      <c r="F59" s="6" t="s">
        <v>322</v>
      </c>
      <c r="G59" t="s">
        <v>317</v>
      </c>
    </row>
    <row r="60" spans="1:7" ht="45" x14ac:dyDescent="0.25">
      <c r="A60" s="5"/>
      <c r="B60" s="6"/>
      <c r="C60" s="4" t="s">
        <v>71</v>
      </c>
      <c r="D60" s="4" t="s">
        <v>318</v>
      </c>
      <c r="E60" s="5">
        <v>15</v>
      </c>
      <c r="F60" s="19" t="s">
        <v>335</v>
      </c>
      <c r="G60" t="s">
        <v>317</v>
      </c>
    </row>
    <row r="61" spans="1:7" ht="30" x14ac:dyDescent="0.25">
      <c r="A61" s="5"/>
      <c r="B61" s="6"/>
      <c r="C61" s="4" t="s">
        <v>71</v>
      </c>
      <c r="D61" s="4" t="s">
        <v>319</v>
      </c>
      <c r="E61" s="5">
        <v>15</v>
      </c>
      <c r="F61" s="19" t="s">
        <v>336</v>
      </c>
      <c r="G61" t="s">
        <v>317</v>
      </c>
    </row>
    <row r="62" spans="1:7" ht="45" x14ac:dyDescent="0.25">
      <c r="A62" s="5"/>
      <c r="B62" s="6"/>
      <c r="C62" s="4" t="s">
        <v>71</v>
      </c>
      <c r="D62" s="4" t="s">
        <v>277</v>
      </c>
      <c r="E62" s="5">
        <v>15</v>
      </c>
      <c r="F62" s="6" t="s">
        <v>345</v>
      </c>
      <c r="G62" t="s">
        <v>317</v>
      </c>
    </row>
    <row r="63" spans="1:7" ht="30" x14ac:dyDescent="0.25">
      <c r="A63" s="5"/>
      <c r="B63" s="6"/>
      <c r="C63" s="4" t="s">
        <v>71</v>
      </c>
      <c r="D63" s="4" t="s">
        <v>417</v>
      </c>
      <c r="E63" s="5">
        <v>15</v>
      </c>
      <c r="F63" s="6" t="s">
        <v>418</v>
      </c>
      <c r="G63" t="s">
        <v>317</v>
      </c>
    </row>
    <row r="64" spans="1:7" ht="45" x14ac:dyDescent="0.25">
      <c r="A64" s="5">
        <v>16</v>
      </c>
      <c r="B64" s="6" t="s">
        <v>169</v>
      </c>
      <c r="C64" s="4" t="s">
        <v>170</v>
      </c>
      <c r="D64" s="4" t="s">
        <v>263</v>
      </c>
      <c r="E64" s="5">
        <v>16</v>
      </c>
      <c r="F64" s="6" t="s">
        <v>169</v>
      </c>
    </row>
    <row r="65" spans="1:7" ht="30" x14ac:dyDescent="0.25">
      <c r="A65" s="5">
        <v>16</v>
      </c>
      <c r="B65" s="6" t="s">
        <v>171</v>
      </c>
      <c r="C65" s="4" t="s">
        <v>170</v>
      </c>
      <c r="D65" s="4" t="s">
        <v>172</v>
      </c>
      <c r="E65" s="5">
        <v>16</v>
      </c>
      <c r="F65" s="6" t="s">
        <v>171</v>
      </c>
    </row>
    <row r="66" spans="1:7" ht="45" x14ac:dyDescent="0.25">
      <c r="A66" s="5">
        <v>16</v>
      </c>
      <c r="B66" s="6" t="s">
        <v>173</v>
      </c>
      <c r="C66" s="4" t="s">
        <v>170</v>
      </c>
      <c r="D66" s="4" t="s">
        <v>174</v>
      </c>
      <c r="E66" s="5">
        <v>16</v>
      </c>
      <c r="F66" s="6" t="s">
        <v>173</v>
      </c>
    </row>
    <row r="67" spans="1:7" ht="30" x14ac:dyDescent="0.25">
      <c r="A67" s="6">
        <v>16</v>
      </c>
      <c r="B67" s="14" t="s">
        <v>175</v>
      </c>
      <c r="C67" s="4" t="s">
        <v>170</v>
      </c>
      <c r="D67" s="4" t="s">
        <v>176</v>
      </c>
      <c r="E67" s="6">
        <v>16</v>
      </c>
      <c r="F67" s="14" t="s">
        <v>175</v>
      </c>
    </row>
    <row r="68" spans="1:7" ht="30" x14ac:dyDescent="0.25">
      <c r="A68" s="6">
        <v>16</v>
      </c>
      <c r="B68" s="6" t="s">
        <v>177</v>
      </c>
      <c r="C68" s="4" t="s">
        <v>170</v>
      </c>
      <c r="D68" s="4" t="s">
        <v>178</v>
      </c>
      <c r="E68" s="6">
        <v>16</v>
      </c>
      <c r="F68" s="6" t="s">
        <v>177</v>
      </c>
    </row>
    <row r="69" spans="1:7" ht="30" x14ac:dyDescent="0.25">
      <c r="A69" s="6">
        <v>16</v>
      </c>
      <c r="B69" s="14" t="s">
        <v>179</v>
      </c>
      <c r="C69" s="4" t="s">
        <v>170</v>
      </c>
      <c r="D69" s="4" t="s">
        <v>180</v>
      </c>
      <c r="E69" s="6">
        <v>16</v>
      </c>
      <c r="F69" s="14" t="s">
        <v>179</v>
      </c>
    </row>
    <row r="70" spans="1:7" ht="30" x14ac:dyDescent="0.25">
      <c r="A70" s="6">
        <v>16</v>
      </c>
      <c r="B70" s="14" t="s">
        <v>181</v>
      </c>
      <c r="C70" s="4" t="s">
        <v>170</v>
      </c>
      <c r="D70" s="4" t="s">
        <v>182</v>
      </c>
      <c r="E70" s="6">
        <v>16</v>
      </c>
      <c r="F70" s="14" t="s">
        <v>181</v>
      </c>
    </row>
    <row r="71" spans="1:7" ht="45" x14ac:dyDescent="0.25">
      <c r="A71" s="5">
        <v>17</v>
      </c>
      <c r="B71" s="6" t="s">
        <v>77</v>
      </c>
      <c r="C71" s="4" t="s">
        <v>78</v>
      </c>
      <c r="D71" s="4" t="s">
        <v>353</v>
      </c>
      <c r="E71" s="5">
        <v>17</v>
      </c>
      <c r="F71" s="6" t="s">
        <v>77</v>
      </c>
    </row>
    <row r="72" spans="1:7" ht="45" x14ac:dyDescent="0.25">
      <c r="A72" s="5">
        <v>17</v>
      </c>
      <c r="B72" s="6" t="s">
        <v>79</v>
      </c>
      <c r="C72" s="4" t="s">
        <v>78</v>
      </c>
      <c r="D72" s="4" t="s">
        <v>80</v>
      </c>
      <c r="E72" s="5">
        <v>17</v>
      </c>
      <c r="F72" s="6" t="s">
        <v>79</v>
      </c>
    </row>
    <row r="73" spans="1:7" ht="45" x14ac:dyDescent="0.25">
      <c r="A73" s="7">
        <v>17</v>
      </c>
      <c r="B73" s="7" t="s">
        <v>81</v>
      </c>
      <c r="C73" s="4" t="s">
        <v>78</v>
      </c>
      <c r="D73" s="4" t="s">
        <v>82</v>
      </c>
      <c r="E73" s="7">
        <v>17</v>
      </c>
      <c r="F73" s="7" t="s">
        <v>81</v>
      </c>
    </row>
    <row r="74" spans="1:7" ht="30" x14ac:dyDescent="0.25">
      <c r="A74" s="7">
        <v>18</v>
      </c>
      <c r="B74" s="7" t="s">
        <v>190</v>
      </c>
      <c r="C74" s="4" t="s">
        <v>191</v>
      </c>
      <c r="D74" s="4" t="s">
        <v>192</v>
      </c>
      <c r="E74" s="7">
        <v>18</v>
      </c>
      <c r="F74" s="7" t="s">
        <v>190</v>
      </c>
    </row>
    <row r="75" spans="1:7" ht="30" x14ac:dyDescent="0.25">
      <c r="A75" s="7">
        <v>18</v>
      </c>
      <c r="B75" s="7" t="s">
        <v>193</v>
      </c>
      <c r="C75" s="4" t="s">
        <v>191</v>
      </c>
      <c r="D75" s="4" t="s">
        <v>194</v>
      </c>
      <c r="E75" s="7">
        <v>18</v>
      </c>
      <c r="F75" s="7" t="s">
        <v>193</v>
      </c>
    </row>
    <row r="76" spans="1:7" ht="30" x14ac:dyDescent="0.25">
      <c r="A76" s="7">
        <v>18</v>
      </c>
      <c r="B76" s="7" t="s">
        <v>195</v>
      </c>
      <c r="C76" s="4" t="s">
        <v>191</v>
      </c>
      <c r="D76" s="4" t="s">
        <v>196</v>
      </c>
      <c r="E76" s="7">
        <v>18</v>
      </c>
      <c r="F76" s="7" t="s">
        <v>195</v>
      </c>
    </row>
    <row r="77" spans="1:7" ht="30" x14ac:dyDescent="0.25">
      <c r="A77" s="7">
        <v>18</v>
      </c>
      <c r="B77" s="7" t="s">
        <v>296</v>
      </c>
      <c r="C77" s="4" t="s">
        <v>191</v>
      </c>
      <c r="D77" s="4" t="s">
        <v>279</v>
      </c>
      <c r="E77" s="7">
        <v>18</v>
      </c>
      <c r="F77" s="7" t="s">
        <v>296</v>
      </c>
    </row>
    <row r="78" spans="1:7" ht="30" x14ac:dyDescent="0.25">
      <c r="A78" s="7">
        <v>19</v>
      </c>
      <c r="B78" s="7"/>
      <c r="C78" s="4" t="s">
        <v>32</v>
      </c>
      <c r="D78" s="4" t="s">
        <v>30</v>
      </c>
      <c r="E78" s="7">
        <v>19</v>
      </c>
      <c r="F78" s="7"/>
    </row>
    <row r="79" spans="1:7" ht="30" x14ac:dyDescent="0.25">
      <c r="A79" s="7">
        <v>20</v>
      </c>
      <c r="B79" s="7"/>
      <c r="C79" s="4" t="s">
        <v>268</v>
      </c>
      <c r="D79" s="4" t="s">
        <v>30</v>
      </c>
      <c r="E79" s="7">
        <v>20</v>
      </c>
      <c r="F79" s="7"/>
    </row>
    <row r="80" spans="1:7" x14ac:dyDescent="0.25">
      <c r="A80" s="7">
        <v>21</v>
      </c>
      <c r="B80" s="7" t="s">
        <v>197</v>
      </c>
      <c r="C80" s="4" t="s">
        <v>198</v>
      </c>
      <c r="D80" s="4" t="s">
        <v>199</v>
      </c>
      <c r="E80" s="7">
        <v>21</v>
      </c>
      <c r="F80" s="7" t="s">
        <v>197</v>
      </c>
      <c r="G80" t="s">
        <v>403</v>
      </c>
    </row>
    <row r="81" spans="1:8" x14ac:dyDescent="0.25">
      <c r="A81" s="7">
        <v>21</v>
      </c>
      <c r="B81" s="7" t="s">
        <v>200</v>
      </c>
      <c r="C81" s="4" t="s">
        <v>198</v>
      </c>
      <c r="D81" s="4" t="s">
        <v>201</v>
      </c>
      <c r="E81" s="7">
        <v>21</v>
      </c>
      <c r="F81" s="7" t="s">
        <v>200</v>
      </c>
    </row>
    <row r="82" spans="1:8" x14ac:dyDescent="0.25">
      <c r="A82" s="7">
        <v>21</v>
      </c>
      <c r="B82" s="7" t="s">
        <v>202</v>
      </c>
      <c r="C82" s="4" t="s">
        <v>198</v>
      </c>
      <c r="D82" s="4" t="s">
        <v>203</v>
      </c>
      <c r="E82" s="7">
        <v>21</v>
      </c>
      <c r="F82" s="7" t="s">
        <v>202</v>
      </c>
    </row>
    <row r="83" spans="1:8" ht="30" x14ac:dyDescent="0.25">
      <c r="A83" s="7">
        <v>22</v>
      </c>
      <c r="B83" s="7"/>
      <c r="C83" s="4" t="s">
        <v>207</v>
      </c>
      <c r="D83" s="4" t="s">
        <v>30</v>
      </c>
      <c r="E83" s="7">
        <v>22</v>
      </c>
      <c r="F83" s="7"/>
    </row>
    <row r="84" spans="1:8" x14ac:dyDescent="0.25">
      <c r="A84" s="7">
        <v>23</v>
      </c>
      <c r="B84" s="7"/>
      <c r="C84" s="4" t="s">
        <v>208</v>
      </c>
      <c r="D84" s="4" t="s">
        <v>30</v>
      </c>
      <c r="E84" s="7">
        <v>23</v>
      </c>
      <c r="F84" s="7"/>
    </row>
    <row r="85" spans="1:8" ht="45" x14ac:dyDescent="0.25">
      <c r="A85" s="7">
        <v>24</v>
      </c>
      <c r="B85" s="7"/>
      <c r="C85" s="4" t="s">
        <v>264</v>
      </c>
      <c r="D85" s="4" t="s">
        <v>30</v>
      </c>
      <c r="E85" s="7">
        <v>24</v>
      </c>
      <c r="F85" s="7"/>
    </row>
    <row r="86" spans="1:8" ht="30" x14ac:dyDescent="0.25">
      <c r="A86" s="7">
        <v>25</v>
      </c>
      <c r="B86" s="7"/>
      <c r="C86" s="4" t="s">
        <v>244</v>
      </c>
      <c r="D86" s="4" t="s">
        <v>30</v>
      </c>
      <c r="E86" s="7">
        <v>25</v>
      </c>
      <c r="F86" s="7"/>
    </row>
    <row r="87" spans="1:8" ht="45" x14ac:dyDescent="0.25">
      <c r="A87" s="7">
        <v>26</v>
      </c>
      <c r="B87" s="7" t="s">
        <v>83</v>
      </c>
      <c r="C87" s="4" t="s">
        <v>84</v>
      </c>
      <c r="D87" s="4" t="s">
        <v>85</v>
      </c>
      <c r="E87" s="7">
        <v>26</v>
      </c>
      <c r="F87" s="7" t="s">
        <v>83</v>
      </c>
    </row>
    <row r="88" spans="1:8" ht="30" x14ac:dyDescent="0.25">
      <c r="A88" s="7">
        <v>26</v>
      </c>
      <c r="B88" s="7" t="s">
        <v>210</v>
      </c>
      <c r="C88" s="4" t="s">
        <v>84</v>
      </c>
      <c r="D88" s="4" t="s">
        <v>211</v>
      </c>
      <c r="E88" s="7">
        <v>26</v>
      </c>
      <c r="F88" s="7" t="s">
        <v>210</v>
      </c>
    </row>
    <row r="89" spans="1:8" ht="30" x14ac:dyDescent="0.25">
      <c r="A89" s="7">
        <v>26</v>
      </c>
      <c r="B89" s="7" t="s">
        <v>98</v>
      </c>
      <c r="C89" s="4" t="s">
        <v>84</v>
      </c>
      <c r="D89" s="4" t="s">
        <v>99</v>
      </c>
      <c r="E89" s="7">
        <v>26</v>
      </c>
      <c r="F89" s="7" t="s">
        <v>98</v>
      </c>
    </row>
    <row r="90" spans="1:8" ht="30" x14ac:dyDescent="0.25">
      <c r="A90" s="7">
        <v>26</v>
      </c>
      <c r="B90" s="7" t="s">
        <v>212</v>
      </c>
      <c r="C90" s="4" t="s">
        <v>84</v>
      </c>
      <c r="D90" s="4" t="s">
        <v>213</v>
      </c>
      <c r="E90" s="7">
        <v>26</v>
      </c>
      <c r="F90" s="7" t="s">
        <v>212</v>
      </c>
    </row>
    <row r="91" spans="1:8" ht="60" x14ac:dyDescent="0.25">
      <c r="A91" s="7">
        <v>26</v>
      </c>
      <c r="B91" s="7" t="s">
        <v>104</v>
      </c>
      <c r="C91" s="4" t="s">
        <v>84</v>
      </c>
      <c r="D91" s="4" t="s">
        <v>373</v>
      </c>
      <c r="E91" s="7">
        <v>26</v>
      </c>
      <c r="F91" s="7" t="s">
        <v>104</v>
      </c>
    </row>
    <row r="92" spans="1:8" ht="30" x14ac:dyDescent="0.25">
      <c r="A92" s="7">
        <v>26</v>
      </c>
      <c r="B92" s="7" t="s">
        <v>251</v>
      </c>
      <c r="C92" s="4" t="s">
        <v>84</v>
      </c>
      <c r="D92" s="4" t="s">
        <v>252</v>
      </c>
      <c r="E92" s="7">
        <v>26</v>
      </c>
      <c r="F92" s="7" t="s">
        <v>251</v>
      </c>
    </row>
    <row r="93" spans="1:8" x14ac:dyDescent="0.25">
      <c r="A93" s="7">
        <v>26</v>
      </c>
      <c r="B93" s="7" t="s">
        <v>112</v>
      </c>
      <c r="C93" s="4" t="s">
        <v>84</v>
      </c>
      <c r="D93" s="4" t="s">
        <v>113</v>
      </c>
      <c r="E93" s="7">
        <v>26</v>
      </c>
      <c r="F93" s="7" t="s">
        <v>112</v>
      </c>
    </row>
    <row r="94" spans="1:8" ht="30" x14ac:dyDescent="0.25">
      <c r="A94" s="7">
        <v>26</v>
      </c>
      <c r="B94" s="7" t="s">
        <v>253</v>
      </c>
      <c r="C94" s="4" t="s">
        <v>84</v>
      </c>
      <c r="D94" s="4" t="s">
        <v>254</v>
      </c>
      <c r="E94" s="7">
        <v>26</v>
      </c>
      <c r="F94" s="7" t="s">
        <v>253</v>
      </c>
    </row>
    <row r="95" spans="1:8" ht="30" x14ac:dyDescent="0.25">
      <c r="A95" s="7">
        <v>26</v>
      </c>
      <c r="B95" s="7" t="s">
        <v>247</v>
      </c>
      <c r="C95" s="4" t="s">
        <v>84</v>
      </c>
      <c r="D95" s="4" t="s">
        <v>248</v>
      </c>
      <c r="E95" s="7">
        <v>26</v>
      </c>
      <c r="F95" s="7" t="s">
        <v>247</v>
      </c>
    </row>
    <row r="96" spans="1:8" ht="45" x14ac:dyDescent="0.25">
      <c r="A96" s="7">
        <v>26</v>
      </c>
      <c r="B96" s="7" t="s">
        <v>222</v>
      </c>
      <c r="C96" s="4" t="s">
        <v>84</v>
      </c>
      <c r="D96" s="4" t="s">
        <v>269</v>
      </c>
      <c r="E96" s="7">
        <v>26</v>
      </c>
      <c r="F96" s="7" t="s">
        <v>222</v>
      </c>
      <c r="G96" t="s">
        <v>363</v>
      </c>
      <c r="H96" t="s">
        <v>364</v>
      </c>
    </row>
    <row r="97" spans="1:8" ht="30" x14ac:dyDescent="0.25">
      <c r="A97" s="7">
        <v>26</v>
      </c>
      <c r="B97" s="7" t="s">
        <v>88</v>
      </c>
      <c r="C97" s="4" t="s">
        <v>84</v>
      </c>
      <c r="D97" s="4" t="s">
        <v>89</v>
      </c>
      <c r="E97" s="7">
        <v>26</v>
      </c>
      <c r="F97" s="7" t="s">
        <v>88</v>
      </c>
    </row>
    <row r="98" spans="1:8" ht="30" x14ac:dyDescent="0.25">
      <c r="A98" s="7">
        <v>26</v>
      </c>
      <c r="B98" s="7" t="s">
        <v>105</v>
      </c>
      <c r="C98" s="4" t="s">
        <v>84</v>
      </c>
      <c r="D98" s="4" t="s">
        <v>106</v>
      </c>
      <c r="E98" s="7">
        <v>26</v>
      </c>
      <c r="F98" s="7" t="s">
        <v>105</v>
      </c>
    </row>
    <row r="99" spans="1:8" ht="30" x14ac:dyDescent="0.25">
      <c r="A99" s="7">
        <v>26</v>
      </c>
      <c r="B99" s="7" t="s">
        <v>223</v>
      </c>
      <c r="C99" s="4" t="s">
        <v>84</v>
      </c>
      <c r="D99" s="4" t="s">
        <v>224</v>
      </c>
      <c r="E99" s="7">
        <v>26</v>
      </c>
      <c r="F99" s="7" t="s">
        <v>223</v>
      </c>
    </row>
    <row r="100" spans="1:8" ht="45" x14ac:dyDescent="0.25">
      <c r="A100" s="7">
        <v>26</v>
      </c>
      <c r="B100" s="7" t="s">
        <v>86</v>
      </c>
      <c r="C100" s="4" t="s">
        <v>84</v>
      </c>
      <c r="D100" s="4" t="s">
        <v>87</v>
      </c>
      <c r="E100" s="7">
        <v>26</v>
      </c>
      <c r="F100" s="7" t="s">
        <v>86</v>
      </c>
    </row>
    <row r="101" spans="1:8" ht="30" x14ac:dyDescent="0.25">
      <c r="A101" s="7">
        <v>26</v>
      </c>
      <c r="B101" s="7" t="s">
        <v>100</v>
      </c>
      <c r="C101" s="4" t="s">
        <v>84</v>
      </c>
      <c r="D101" s="4" t="s">
        <v>101</v>
      </c>
      <c r="E101" s="7">
        <v>26</v>
      </c>
      <c r="F101" s="7" t="s">
        <v>100</v>
      </c>
    </row>
    <row r="102" spans="1:8" ht="30" x14ac:dyDescent="0.25">
      <c r="A102" s="7">
        <v>26</v>
      </c>
      <c r="B102" s="7" t="s">
        <v>245</v>
      </c>
      <c r="C102" s="4" t="s">
        <v>84</v>
      </c>
      <c r="D102" s="4" t="s">
        <v>289</v>
      </c>
      <c r="E102" s="7">
        <v>26</v>
      </c>
      <c r="F102" s="7" t="s">
        <v>245</v>
      </c>
      <c r="G102" t="s">
        <v>363</v>
      </c>
      <c r="H102" t="s">
        <v>246</v>
      </c>
    </row>
    <row r="103" spans="1:8" ht="30" x14ac:dyDescent="0.25">
      <c r="A103" s="7">
        <v>26</v>
      </c>
      <c r="B103" s="7" t="s">
        <v>214</v>
      </c>
      <c r="C103" s="4" t="s">
        <v>84</v>
      </c>
      <c r="D103" s="4" t="s">
        <v>215</v>
      </c>
      <c r="E103" s="7">
        <v>26</v>
      </c>
      <c r="F103" s="7" t="s">
        <v>214</v>
      </c>
    </row>
    <row r="104" spans="1:8" ht="30" x14ac:dyDescent="0.25">
      <c r="A104" s="7">
        <v>26</v>
      </c>
      <c r="B104" s="7" t="s">
        <v>209</v>
      </c>
      <c r="C104" s="4" t="s">
        <v>84</v>
      </c>
      <c r="D104" s="4" t="s">
        <v>438</v>
      </c>
      <c r="E104" s="7">
        <v>26</v>
      </c>
      <c r="F104" s="7" t="s">
        <v>209</v>
      </c>
      <c r="G104" t="s">
        <v>363</v>
      </c>
    </row>
    <row r="105" spans="1:8" ht="30" x14ac:dyDescent="0.25">
      <c r="A105" s="7">
        <v>26</v>
      </c>
      <c r="B105" s="7" t="s">
        <v>216</v>
      </c>
      <c r="C105" s="4" t="s">
        <v>84</v>
      </c>
      <c r="D105" s="4" t="s">
        <v>217</v>
      </c>
      <c r="E105" s="7">
        <v>26</v>
      </c>
      <c r="F105" s="7" t="s">
        <v>216</v>
      </c>
    </row>
    <row r="106" spans="1:8" ht="30" x14ac:dyDescent="0.25">
      <c r="A106" s="7">
        <v>26</v>
      </c>
      <c r="B106" s="7" t="s">
        <v>218</v>
      </c>
      <c r="C106" s="4" t="s">
        <v>84</v>
      </c>
      <c r="D106" s="4" t="s">
        <v>219</v>
      </c>
      <c r="E106" s="7">
        <v>26</v>
      </c>
      <c r="F106" s="7" t="s">
        <v>218</v>
      </c>
    </row>
    <row r="107" spans="1:8" ht="45" x14ac:dyDescent="0.25">
      <c r="A107" s="7">
        <v>26</v>
      </c>
      <c r="B107" s="7" t="s">
        <v>220</v>
      </c>
      <c r="C107" s="4" t="s">
        <v>84</v>
      </c>
      <c r="D107" s="4" t="s">
        <v>221</v>
      </c>
      <c r="E107" s="7">
        <v>26</v>
      </c>
      <c r="F107" s="7" t="s">
        <v>220</v>
      </c>
    </row>
    <row r="108" spans="1:8" ht="30" x14ac:dyDescent="0.25">
      <c r="A108" s="7">
        <v>26</v>
      </c>
      <c r="B108" s="7" t="s">
        <v>299</v>
      </c>
      <c r="C108" s="4" t="s">
        <v>84</v>
      </c>
      <c r="D108" s="4" t="s">
        <v>310</v>
      </c>
      <c r="E108" s="7">
        <v>26</v>
      </c>
      <c r="F108" s="7" t="s">
        <v>299</v>
      </c>
      <c r="G108" t="s">
        <v>317</v>
      </c>
    </row>
    <row r="109" spans="1:8" ht="45" x14ac:dyDescent="0.25">
      <c r="A109" s="7">
        <v>26</v>
      </c>
      <c r="B109" s="7" t="s">
        <v>300</v>
      </c>
      <c r="C109" s="4" t="s">
        <v>84</v>
      </c>
      <c r="D109" s="4" t="s">
        <v>281</v>
      </c>
      <c r="E109" s="7">
        <v>26</v>
      </c>
      <c r="F109" s="7" t="s">
        <v>300</v>
      </c>
      <c r="G109" t="s">
        <v>317</v>
      </c>
    </row>
    <row r="110" spans="1:8" ht="60" x14ac:dyDescent="0.25">
      <c r="A110" s="7">
        <v>26</v>
      </c>
      <c r="B110" s="7" t="s">
        <v>307</v>
      </c>
      <c r="C110" s="4" t="s">
        <v>84</v>
      </c>
      <c r="D110" s="4" t="s">
        <v>297</v>
      </c>
      <c r="E110" s="7">
        <v>26</v>
      </c>
      <c r="F110" s="7" t="s">
        <v>307</v>
      </c>
      <c r="G110" t="s">
        <v>317</v>
      </c>
    </row>
    <row r="111" spans="1:8" ht="30" x14ac:dyDescent="0.25">
      <c r="A111" s="7">
        <v>26</v>
      </c>
      <c r="B111" s="7" t="s">
        <v>309</v>
      </c>
      <c r="C111" s="4" t="s">
        <v>84</v>
      </c>
      <c r="D111" s="4" t="s">
        <v>312</v>
      </c>
      <c r="E111" s="7">
        <v>26</v>
      </c>
      <c r="F111" s="7" t="s">
        <v>309</v>
      </c>
      <c r="G111" t="s">
        <v>362</v>
      </c>
    </row>
    <row r="112" spans="1:8" ht="30" x14ac:dyDescent="0.25">
      <c r="A112" s="7"/>
      <c r="B112" s="7"/>
      <c r="C112" s="4"/>
      <c r="D112" s="4" t="s">
        <v>389</v>
      </c>
      <c r="E112" s="7">
        <v>26</v>
      </c>
      <c r="F112" s="7" t="s">
        <v>311</v>
      </c>
    </row>
    <row r="113" spans="1:7" ht="45" x14ac:dyDescent="0.25">
      <c r="A113" s="7">
        <v>26</v>
      </c>
      <c r="B113" s="7" t="s">
        <v>311</v>
      </c>
      <c r="C113" s="4" t="s">
        <v>84</v>
      </c>
      <c r="D113" s="4" t="s">
        <v>308</v>
      </c>
      <c r="E113" s="7">
        <v>26</v>
      </c>
      <c r="F113" s="7" t="s">
        <v>390</v>
      </c>
      <c r="G113" t="s">
        <v>317</v>
      </c>
    </row>
    <row r="114" spans="1:7" ht="30" x14ac:dyDescent="0.25">
      <c r="A114" s="7"/>
      <c r="B114" s="7"/>
      <c r="C114" s="4" t="s">
        <v>84</v>
      </c>
      <c r="D114" s="4" t="s">
        <v>420</v>
      </c>
      <c r="E114" s="7">
        <v>26</v>
      </c>
      <c r="F114" s="7" t="s">
        <v>421</v>
      </c>
      <c r="G114" t="s">
        <v>317</v>
      </c>
    </row>
    <row r="115" spans="1:7" x14ac:dyDescent="0.25">
      <c r="A115" s="7"/>
      <c r="B115" s="7"/>
      <c r="C115" s="4" t="s">
        <v>84</v>
      </c>
      <c r="D115" s="4" t="s">
        <v>423</v>
      </c>
      <c r="E115" s="7">
        <v>26</v>
      </c>
      <c r="F115" s="7" t="s">
        <v>422</v>
      </c>
      <c r="G115" t="s">
        <v>317</v>
      </c>
    </row>
    <row r="116" spans="1:7" ht="30" x14ac:dyDescent="0.25">
      <c r="A116" s="7">
        <v>27</v>
      </c>
      <c r="B116" s="7"/>
      <c r="C116" s="4" t="s">
        <v>225</v>
      </c>
      <c r="D116" s="4" t="s">
        <v>30</v>
      </c>
      <c r="E116" s="7">
        <v>27</v>
      </c>
      <c r="F116" s="7"/>
    </row>
    <row r="117" spans="1:7" x14ac:dyDescent="0.25">
      <c r="A117" s="7">
        <v>28</v>
      </c>
      <c r="B117" s="7" t="s">
        <v>57</v>
      </c>
      <c r="C117" s="4" t="s">
        <v>58</v>
      </c>
      <c r="D117" s="4" t="s">
        <v>59</v>
      </c>
      <c r="E117" s="7">
        <v>28</v>
      </c>
      <c r="F117" s="7" t="s">
        <v>57</v>
      </c>
    </row>
    <row r="118" spans="1:7" ht="30" x14ac:dyDescent="0.25">
      <c r="A118" s="7">
        <v>28</v>
      </c>
      <c r="B118" s="7" t="s">
        <v>60</v>
      </c>
      <c r="C118" s="4" t="s">
        <v>58</v>
      </c>
      <c r="D118" s="4" t="s">
        <v>61</v>
      </c>
      <c r="E118" s="7">
        <v>28</v>
      </c>
      <c r="F118" s="7" t="s">
        <v>60</v>
      </c>
    </row>
    <row r="119" spans="1:7" x14ac:dyDescent="0.25">
      <c r="A119" s="7">
        <v>28</v>
      </c>
      <c r="B119" s="7" t="s">
        <v>62</v>
      </c>
      <c r="C119" s="4" t="s">
        <v>58</v>
      </c>
      <c r="D119" s="4" t="s">
        <v>63</v>
      </c>
      <c r="E119" s="7">
        <v>28</v>
      </c>
      <c r="F119" s="7" t="s">
        <v>62</v>
      </c>
    </row>
    <row r="120" spans="1:7" x14ac:dyDescent="0.25">
      <c r="A120" s="7">
        <v>28</v>
      </c>
      <c r="B120" s="7" t="s">
        <v>64</v>
      </c>
      <c r="C120" s="4" t="s">
        <v>58</v>
      </c>
      <c r="D120" s="4" t="s">
        <v>65</v>
      </c>
      <c r="E120" s="7">
        <v>28</v>
      </c>
      <c r="F120" s="7" t="s">
        <v>64</v>
      </c>
    </row>
    <row r="121" spans="1:7" ht="45" x14ac:dyDescent="0.25">
      <c r="A121" s="7">
        <v>29</v>
      </c>
      <c r="B121" s="7" t="s">
        <v>249</v>
      </c>
      <c r="C121" s="4" t="s">
        <v>227</v>
      </c>
      <c r="D121" s="4" t="s">
        <v>250</v>
      </c>
      <c r="E121" s="7">
        <v>29</v>
      </c>
      <c r="F121" s="7" t="s">
        <v>249</v>
      </c>
    </row>
    <row r="122" spans="1:7" ht="30" x14ac:dyDescent="0.25">
      <c r="A122" s="7">
        <v>29</v>
      </c>
      <c r="B122" s="7" t="s">
        <v>226</v>
      </c>
      <c r="C122" s="4" t="s">
        <v>227</v>
      </c>
      <c r="D122" s="4" t="s">
        <v>228</v>
      </c>
      <c r="E122" s="7">
        <v>29</v>
      </c>
      <c r="F122" s="7" t="s">
        <v>226</v>
      </c>
    </row>
    <row r="123" spans="1:7" ht="45" x14ac:dyDescent="0.25">
      <c r="A123" s="7">
        <v>29</v>
      </c>
      <c r="B123" s="7" t="s">
        <v>271</v>
      </c>
      <c r="C123" s="4" t="s">
        <v>227</v>
      </c>
      <c r="D123" s="4" t="s">
        <v>291</v>
      </c>
      <c r="E123" s="7">
        <v>29</v>
      </c>
      <c r="F123" s="7" t="s">
        <v>271</v>
      </c>
      <c r="G123" t="s">
        <v>317</v>
      </c>
    </row>
    <row r="124" spans="1:7" x14ac:dyDescent="0.25">
      <c r="A124" s="7">
        <v>29</v>
      </c>
      <c r="B124" s="7" t="s">
        <v>313</v>
      </c>
      <c r="C124" s="4" t="s">
        <v>227</v>
      </c>
      <c r="D124" s="4" t="s">
        <v>270</v>
      </c>
      <c r="E124" s="7">
        <v>29</v>
      </c>
      <c r="F124" s="7" t="s">
        <v>313</v>
      </c>
      <c r="G124" t="s">
        <v>317</v>
      </c>
    </row>
    <row r="125" spans="1:7" ht="30" x14ac:dyDescent="0.25">
      <c r="A125" s="7"/>
      <c r="B125" s="7"/>
      <c r="C125" s="4" t="s">
        <v>227</v>
      </c>
      <c r="D125" s="4" t="s">
        <v>276</v>
      </c>
      <c r="E125" s="7">
        <v>29</v>
      </c>
      <c r="F125" s="7" t="s">
        <v>337</v>
      </c>
      <c r="G125" t="s">
        <v>317</v>
      </c>
    </row>
    <row r="126" spans="1:7" ht="30" x14ac:dyDescent="0.25">
      <c r="A126" s="7">
        <v>30</v>
      </c>
      <c r="B126" s="7" t="s">
        <v>102</v>
      </c>
      <c r="C126" s="4" t="s">
        <v>91</v>
      </c>
      <c r="D126" s="4" t="s">
        <v>103</v>
      </c>
      <c r="E126" s="7">
        <v>30</v>
      </c>
      <c r="F126" s="7" t="s">
        <v>102</v>
      </c>
    </row>
    <row r="127" spans="1:7" ht="60" x14ac:dyDescent="0.25">
      <c r="A127" s="7">
        <v>30</v>
      </c>
      <c r="B127" s="7" t="s">
        <v>229</v>
      </c>
      <c r="C127" s="4" t="s">
        <v>91</v>
      </c>
      <c r="D127" s="4" t="s">
        <v>230</v>
      </c>
      <c r="E127" s="7">
        <v>30</v>
      </c>
      <c r="F127" s="7" t="s">
        <v>229</v>
      </c>
    </row>
    <row r="128" spans="1:7" x14ac:dyDescent="0.25">
      <c r="A128" s="7">
        <v>30</v>
      </c>
      <c r="B128" s="7" t="s">
        <v>90</v>
      </c>
      <c r="C128" s="4" t="s">
        <v>91</v>
      </c>
      <c r="D128" s="4" t="s">
        <v>92</v>
      </c>
      <c r="E128" s="7">
        <v>30</v>
      </c>
      <c r="F128" s="7" t="s">
        <v>90</v>
      </c>
    </row>
    <row r="129" spans="1:6" ht="45" x14ac:dyDescent="0.25">
      <c r="A129" s="7">
        <v>31</v>
      </c>
      <c r="B129" s="7" t="s">
        <v>231</v>
      </c>
      <c r="C129" s="4" t="s">
        <v>232</v>
      </c>
      <c r="D129" s="4" t="s">
        <v>233</v>
      </c>
      <c r="E129" s="7">
        <v>31</v>
      </c>
      <c r="F129" s="7" t="s">
        <v>231</v>
      </c>
    </row>
    <row r="130" spans="1:6" ht="45" x14ac:dyDescent="0.25">
      <c r="A130" s="7">
        <v>31</v>
      </c>
      <c r="B130" s="7" t="s">
        <v>234</v>
      </c>
      <c r="C130" s="4" t="s">
        <v>232</v>
      </c>
      <c r="D130" s="4" t="s">
        <v>235</v>
      </c>
      <c r="E130" s="7">
        <v>31</v>
      </c>
      <c r="F130" s="7" t="s">
        <v>234</v>
      </c>
    </row>
    <row r="131" spans="1:6" ht="45" x14ac:dyDescent="0.25">
      <c r="A131" s="7">
        <v>31</v>
      </c>
      <c r="B131" s="7" t="s">
        <v>236</v>
      </c>
      <c r="C131" s="4" t="s">
        <v>232</v>
      </c>
      <c r="D131" s="4" t="s">
        <v>237</v>
      </c>
      <c r="E131" s="7">
        <v>31</v>
      </c>
      <c r="F131" s="7" t="s">
        <v>236</v>
      </c>
    </row>
    <row r="132" spans="1:6" x14ac:dyDescent="0.25">
      <c r="A132" s="7">
        <v>32</v>
      </c>
      <c r="B132" s="7"/>
      <c r="C132" s="4" t="s">
        <v>33</v>
      </c>
      <c r="D132" s="4" t="s">
        <v>30</v>
      </c>
      <c r="E132" s="7">
        <v>32</v>
      </c>
      <c r="F132" s="7"/>
    </row>
    <row r="133" spans="1:6" ht="45" x14ac:dyDescent="0.25">
      <c r="A133" s="7">
        <v>33</v>
      </c>
      <c r="B133" s="7" t="s">
        <v>142</v>
      </c>
      <c r="C133" s="4" t="s">
        <v>143</v>
      </c>
      <c r="D133" s="4" t="s">
        <v>144</v>
      </c>
      <c r="E133" s="7">
        <v>33</v>
      </c>
      <c r="F133" s="7" t="s">
        <v>142</v>
      </c>
    </row>
    <row r="134" spans="1:6" ht="30" x14ac:dyDescent="0.25">
      <c r="A134" s="7">
        <v>33</v>
      </c>
      <c r="B134" s="7" t="s">
        <v>145</v>
      </c>
      <c r="C134" s="4" t="s">
        <v>143</v>
      </c>
      <c r="D134" s="4" t="s">
        <v>146</v>
      </c>
      <c r="E134" s="7">
        <v>33</v>
      </c>
      <c r="F134" s="7" t="s">
        <v>145</v>
      </c>
    </row>
    <row r="135" spans="1:6" ht="30" x14ac:dyDescent="0.25">
      <c r="A135" s="7">
        <v>34</v>
      </c>
      <c r="B135" s="7" t="s">
        <v>154</v>
      </c>
      <c r="C135" s="4" t="s">
        <v>155</v>
      </c>
      <c r="D135" s="4" t="s">
        <v>156</v>
      </c>
      <c r="E135" s="7">
        <v>34</v>
      </c>
      <c r="F135" s="7" t="s">
        <v>154</v>
      </c>
    </row>
    <row r="136" spans="1:6" ht="30" x14ac:dyDescent="0.25">
      <c r="A136" s="7">
        <v>34</v>
      </c>
      <c r="B136" s="7" t="s">
        <v>157</v>
      </c>
      <c r="C136" s="4" t="s">
        <v>155</v>
      </c>
      <c r="D136" s="4" t="s">
        <v>158</v>
      </c>
      <c r="E136" s="7">
        <v>34</v>
      </c>
      <c r="F136" s="7" t="s">
        <v>157</v>
      </c>
    </row>
    <row r="137" spans="1:6" ht="30" x14ac:dyDescent="0.25">
      <c r="A137" s="7">
        <v>34</v>
      </c>
      <c r="B137" s="7" t="s">
        <v>159</v>
      </c>
      <c r="C137" s="4" t="s">
        <v>155</v>
      </c>
      <c r="D137" s="4" t="s">
        <v>160</v>
      </c>
      <c r="E137" s="7">
        <v>34</v>
      </c>
      <c r="F137" s="7" t="s">
        <v>159</v>
      </c>
    </row>
    <row r="138" spans="1:6" ht="30" x14ac:dyDescent="0.25">
      <c r="A138" s="7">
        <v>35</v>
      </c>
      <c r="B138" s="7"/>
      <c r="C138" s="4" t="s">
        <v>161</v>
      </c>
      <c r="D138" s="4" t="s">
        <v>30</v>
      </c>
      <c r="E138" s="7">
        <v>35</v>
      </c>
      <c r="F138" s="7"/>
    </row>
    <row r="139" spans="1:6" ht="30" x14ac:dyDescent="0.25">
      <c r="A139" s="7">
        <v>36</v>
      </c>
      <c r="B139" s="7"/>
      <c r="C139" s="4" t="s">
        <v>162</v>
      </c>
      <c r="D139" s="4" t="s">
        <v>30</v>
      </c>
      <c r="E139" s="7">
        <v>36</v>
      </c>
      <c r="F139" s="7"/>
    </row>
    <row r="140" spans="1:6" x14ac:dyDescent="0.25">
      <c r="A140" s="7">
        <v>37</v>
      </c>
      <c r="B140" s="7"/>
      <c r="C140" s="4" t="s">
        <v>31</v>
      </c>
      <c r="D140" s="4" t="s">
        <v>30</v>
      </c>
      <c r="E140" s="7">
        <v>37</v>
      </c>
      <c r="F140" s="7"/>
    </row>
    <row r="141" spans="1:6" ht="30" x14ac:dyDescent="0.25">
      <c r="A141" s="7">
        <v>38</v>
      </c>
      <c r="B141" s="7"/>
      <c r="C141" s="4" t="s">
        <v>164</v>
      </c>
      <c r="D141" s="4" t="s">
        <v>30</v>
      </c>
      <c r="E141" s="7">
        <v>38</v>
      </c>
      <c r="F141" s="7"/>
    </row>
    <row r="142" spans="1:6" ht="60" x14ac:dyDescent="0.25">
      <c r="A142" s="7">
        <v>39</v>
      </c>
      <c r="B142" s="7" t="s">
        <v>183</v>
      </c>
      <c r="C142" s="4" t="s">
        <v>184</v>
      </c>
      <c r="D142" s="4" t="s">
        <v>185</v>
      </c>
      <c r="E142" s="7">
        <v>39</v>
      </c>
      <c r="F142" s="7" t="s">
        <v>183</v>
      </c>
    </row>
    <row r="143" spans="1:6" ht="60" x14ac:dyDescent="0.25">
      <c r="A143" s="7">
        <v>39</v>
      </c>
      <c r="B143" s="7" t="s">
        <v>186</v>
      </c>
      <c r="C143" s="4" t="s">
        <v>184</v>
      </c>
      <c r="D143" s="4" t="s">
        <v>187</v>
      </c>
      <c r="E143" s="7">
        <v>39</v>
      </c>
      <c r="F143" s="7" t="s">
        <v>186</v>
      </c>
    </row>
    <row r="144" spans="1:6" ht="60" x14ac:dyDescent="0.25">
      <c r="A144" s="7">
        <v>39</v>
      </c>
      <c r="B144" s="7" t="s">
        <v>188</v>
      </c>
      <c r="C144" s="4" t="s">
        <v>184</v>
      </c>
      <c r="D144" s="4" t="s">
        <v>189</v>
      </c>
      <c r="E144" s="7">
        <v>39</v>
      </c>
      <c r="F144" s="7" t="s">
        <v>188</v>
      </c>
    </row>
    <row r="145" spans="1:7" ht="45" x14ac:dyDescent="0.25">
      <c r="A145" s="7">
        <v>40</v>
      </c>
      <c r="B145" s="7" t="s">
        <v>204</v>
      </c>
      <c r="C145" s="4" t="s">
        <v>205</v>
      </c>
      <c r="D145" s="4" t="s">
        <v>206</v>
      </c>
      <c r="E145" s="7">
        <v>40</v>
      </c>
      <c r="F145" s="7" t="s">
        <v>204</v>
      </c>
    </row>
    <row r="146" spans="1:7" ht="45" x14ac:dyDescent="0.25">
      <c r="A146" s="7">
        <v>41</v>
      </c>
      <c r="B146" s="7"/>
      <c r="C146" s="4" t="s">
        <v>49</v>
      </c>
      <c r="D146" s="4" t="s">
        <v>30</v>
      </c>
      <c r="E146" s="7">
        <v>41</v>
      </c>
      <c r="F146" s="7"/>
    </row>
    <row r="147" spans="1:7" ht="30" x14ac:dyDescent="0.25">
      <c r="A147" s="7">
        <v>42</v>
      </c>
      <c r="B147" s="7"/>
      <c r="C147" s="4" t="s">
        <v>50</v>
      </c>
      <c r="D147" s="4" t="s">
        <v>30</v>
      </c>
      <c r="E147" s="7">
        <v>42</v>
      </c>
      <c r="F147" s="7"/>
    </row>
    <row r="148" spans="1:7" ht="30" x14ac:dyDescent="0.25">
      <c r="A148" s="7">
        <v>43</v>
      </c>
      <c r="B148" s="7" t="s">
        <v>51</v>
      </c>
      <c r="C148" s="4" t="s">
        <v>52</v>
      </c>
      <c r="D148" s="4" t="s">
        <v>53</v>
      </c>
      <c r="E148" s="7">
        <v>43</v>
      </c>
      <c r="F148" s="7" t="s">
        <v>51</v>
      </c>
    </row>
    <row r="149" spans="1:7" ht="30" x14ac:dyDescent="0.25">
      <c r="A149" s="7">
        <v>43</v>
      </c>
      <c r="B149" s="7" t="s">
        <v>54</v>
      </c>
      <c r="C149" s="4" t="s">
        <v>52</v>
      </c>
      <c r="D149" s="4" t="s">
        <v>55</v>
      </c>
      <c r="E149" s="7">
        <v>43</v>
      </c>
      <c r="F149" s="7" t="s">
        <v>54</v>
      </c>
    </row>
    <row r="150" spans="1:7" ht="30" x14ac:dyDescent="0.25">
      <c r="A150" s="7">
        <v>44</v>
      </c>
      <c r="B150" s="7"/>
      <c r="C150" s="4" t="s">
        <v>56</v>
      </c>
      <c r="D150" s="4" t="s">
        <v>30</v>
      </c>
      <c r="E150" s="7">
        <v>44</v>
      </c>
      <c r="F150" s="7"/>
    </row>
    <row r="151" spans="1:7" ht="45" x14ac:dyDescent="0.25">
      <c r="A151" s="7">
        <v>45</v>
      </c>
      <c r="B151" s="7"/>
      <c r="C151" s="4" t="s">
        <v>238</v>
      </c>
      <c r="D151" s="4" t="s">
        <v>30</v>
      </c>
      <c r="E151" s="7">
        <v>45</v>
      </c>
      <c r="F151" s="7"/>
    </row>
    <row r="152" spans="1:7" ht="30" x14ac:dyDescent="0.25">
      <c r="A152" s="7">
        <v>46</v>
      </c>
      <c r="B152" s="7"/>
      <c r="C152" s="4" t="s">
        <v>239</v>
      </c>
      <c r="D152" s="4" t="s">
        <v>30</v>
      </c>
      <c r="E152" s="7">
        <v>46</v>
      </c>
      <c r="F152" s="7"/>
    </row>
    <row r="153" spans="1:7" ht="45" x14ac:dyDescent="0.25">
      <c r="A153" s="6">
        <v>47</v>
      </c>
      <c r="B153" s="5" t="s">
        <v>328</v>
      </c>
      <c r="C153" s="4" t="s">
        <v>324</v>
      </c>
      <c r="D153" s="4" t="s">
        <v>325</v>
      </c>
      <c r="E153" s="6">
        <v>47</v>
      </c>
      <c r="F153" s="18" t="s">
        <v>327</v>
      </c>
      <c r="G153" t="s">
        <v>329</v>
      </c>
    </row>
    <row r="154" spans="1:7" ht="45" x14ac:dyDescent="0.25">
      <c r="A154" s="6">
        <v>47</v>
      </c>
      <c r="B154" s="18"/>
      <c r="C154" s="42" t="s">
        <v>324</v>
      </c>
      <c r="D154" s="18" t="s">
        <v>326</v>
      </c>
      <c r="E154" s="6">
        <v>47</v>
      </c>
      <c r="F154" s="18" t="s">
        <v>330</v>
      </c>
      <c r="G154" s="43" t="s">
        <v>329</v>
      </c>
    </row>
    <row r="155" spans="1:7" x14ac:dyDescent="0.25">
      <c r="C155" t="s">
        <v>404</v>
      </c>
      <c r="D155" t="s">
        <v>405</v>
      </c>
      <c r="E155" s="44">
        <v>48</v>
      </c>
      <c r="F155" t="s">
        <v>406</v>
      </c>
      <c r="G155" t="s">
        <v>329</v>
      </c>
    </row>
  </sheetData>
  <autoFilter ref="A1:D152" xr:uid="{629BE875-298B-4AB3-8A99-B77D9040F4A7}">
    <sortState xmlns:xlrd2="http://schemas.microsoft.com/office/spreadsheetml/2017/richdata2" ref="A2:D152">
      <sortCondition ref="A2:A152"/>
      <sortCondition ref="B2:B152"/>
    </sortState>
  </autoFilter>
  <sortState xmlns:xlrd2="http://schemas.microsoft.com/office/spreadsheetml/2017/richdata2" ref="D108:D113">
    <sortCondition ref="D108:D113"/>
  </sortState>
  <conditionalFormatting sqref="A153:A154 A2:B152">
    <cfRule type="duplicateValues" dxfId="5" priority="5"/>
  </conditionalFormatting>
  <conditionalFormatting sqref="C116:D152 C2:D107 C108:C115">
    <cfRule type="duplicateValues" dxfId="4" priority="11"/>
  </conditionalFormatting>
  <conditionalFormatting sqref="E153:E155 E2:F152">
    <cfRule type="duplicateValues" dxfId="3" priority="3"/>
  </conditionalFormatting>
  <conditionalFormatting sqref="B2:B152">
    <cfRule type="duplicateValues" dxfId="2" priority="28"/>
  </conditionalFormatting>
  <conditionalFormatting sqref="D108:D115">
    <cfRule type="duplicateValues" dxfId="1" priority="33"/>
  </conditionalFormatting>
  <conditionalFormatting sqref="F2:F152">
    <cfRule type="duplicateValues" dxfId="0" priority="37"/>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3D34E-ABDB-4DE5-88ED-9EFF2EA54048}">
  <dimension ref="B4:B9"/>
  <sheetViews>
    <sheetView workbookViewId="0">
      <selection activeCell="B31" sqref="B31"/>
    </sheetView>
  </sheetViews>
  <sheetFormatPr baseColWidth="10" defaultRowHeight="15" x14ac:dyDescent="0.25"/>
  <cols>
    <col min="2" max="2" width="16.7109375" bestFit="1" customWidth="1"/>
  </cols>
  <sheetData>
    <row r="4" spans="2:2" x14ac:dyDescent="0.25">
      <c r="B4" s="39">
        <v>22000000</v>
      </c>
    </row>
    <row r="5" spans="2:2" x14ac:dyDescent="0.25">
      <c r="B5" s="39">
        <f>+B4/1.19</f>
        <v>18487394.957983196</v>
      </c>
    </row>
    <row r="6" spans="2:2" x14ac:dyDescent="0.25">
      <c r="B6" s="40">
        <f>+B5*19%</f>
        <v>3512605.042016807</v>
      </c>
    </row>
    <row r="7" spans="2:2" x14ac:dyDescent="0.25">
      <c r="B7" s="41">
        <f>+B6-2997813</f>
        <v>514792.04201680701</v>
      </c>
    </row>
    <row r="8" spans="2:2" x14ac:dyDescent="0.25">
      <c r="B8" s="41">
        <f>+B5-4000000</f>
        <v>14487394.957983196</v>
      </c>
    </row>
    <row r="9" spans="2:2" x14ac:dyDescent="0.25">
      <c r="B9" s="41">
        <f>+B4-B8</f>
        <v>7512605.0420168042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5EF93D83CAFC84A96F60D14C1A635F8" ma:contentTypeVersion="16" ma:contentTypeDescription="Crear nuevo documento." ma:contentTypeScope="" ma:versionID="ebdd1b271a196820402c39fecbf7db1c">
  <xsd:schema xmlns:xsd="http://www.w3.org/2001/XMLSchema" xmlns:xs="http://www.w3.org/2001/XMLSchema" xmlns:p="http://schemas.microsoft.com/office/2006/metadata/properties" xmlns:ns2="975e6d86-0457-4d81-89a1-5c85f652f20b" xmlns:ns3="7f854fd8-63cb-42a3-977f-161619776c3e" targetNamespace="http://schemas.microsoft.com/office/2006/metadata/properties" ma:root="true" ma:fieldsID="6d55595c4c18f2a2f5a350a1bcfd4fa3" ns2:_="" ns3:_="">
    <xsd:import namespace="975e6d86-0457-4d81-89a1-5c85f652f20b"/>
    <xsd:import namespace="7f854fd8-63cb-42a3-977f-161619776c3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5e6d86-0457-4d81-89a1-5c85f652f2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1530e45d-ff58-484d-ba48-523dcaacec9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f854fd8-63cb-42a3-977f-161619776c3e"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2a7a6de5-1576-47e7-9099-c64b82ff647b}" ma:internalName="TaxCatchAll" ma:showField="CatchAllData" ma:web="7f854fd8-63cb-42a3-977f-161619776c3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809D8E6-F50C-412B-9A0E-44FC63298A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5e6d86-0457-4d81-89a1-5c85f652f20b"/>
    <ds:schemaRef ds:uri="7f854fd8-63cb-42a3-977f-161619776c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3C4F8B5-F0E9-4D9F-B688-3A012831205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GD-FR-014</vt:lpstr>
      <vt:lpstr>Hoja1</vt:lpstr>
      <vt:lpstr>Hoja2</vt:lpstr>
      <vt:lpstr>'GD-FR-014'!Área_de_impresión</vt:lpstr>
      <vt:lpstr>'GD-FR-014'!Títulos_a_imprimir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User</dc:creator>
  <cp:keywords/>
  <dc:description/>
  <cp:lastModifiedBy>yezmy carolina vargas ruiz</cp:lastModifiedBy>
  <cp:revision/>
  <dcterms:created xsi:type="dcterms:W3CDTF">2017-12-28T15:09:19Z</dcterms:created>
  <dcterms:modified xsi:type="dcterms:W3CDTF">2023-10-26T23:27:15Z</dcterms:modified>
  <cp:category/>
  <cp:contentStatus/>
</cp:coreProperties>
</file>